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240" activeTab="1"/>
  </bookViews>
  <sheets>
    <sheet name="Титульный лист" sheetId="1" r:id="rId1"/>
    <sheet name="Оборотная сторона" sheetId="2" r:id="rId2"/>
  </sheets>
  <definedNames>
    <definedName name="_xlfn.BAHTTEXT" hidden="1">#NAME?</definedName>
    <definedName name="_xlfn.IFERROR" hidden="1">#NAME?</definedName>
    <definedName name="_xlnm.Print_Area" localSheetId="1">'Оборотная сторона'!$A$1:$AF$48</definedName>
    <definedName name="_xlnm.Print_Area" localSheetId="0">'Титульный лист'!$A$1:$AF$42</definedName>
  </definedNames>
  <calcPr fullCalcOnLoad="1"/>
</workbook>
</file>

<file path=xl/sharedStrings.xml><?xml version="1.0" encoding="utf-8"?>
<sst xmlns="http://schemas.openxmlformats.org/spreadsheetml/2006/main" count="181" uniqueCount="130">
  <si>
    <t>Код</t>
  </si>
  <si>
    <t>Форма по ОКУД</t>
  </si>
  <si>
    <t>по ОКПО</t>
  </si>
  <si>
    <t>0301052</t>
  </si>
  <si>
    <t xml:space="preserve">номер  </t>
  </si>
  <si>
    <t xml:space="preserve">дата  </t>
  </si>
  <si>
    <t>наименование организации</t>
  </si>
  <si>
    <t>Номер документа</t>
  </si>
  <si>
    <t>Табельный номер</t>
  </si>
  <si>
    <t>фамилия, имя, отчество</t>
  </si>
  <si>
    <t>"</t>
  </si>
  <si>
    <t>20</t>
  </si>
  <si>
    <t>Работник кадровой службы</t>
  </si>
  <si>
    <t>должность</t>
  </si>
  <si>
    <t>расшифровка подписи</t>
  </si>
  <si>
    <t>приказом (распоряжением) от  "</t>
  </si>
  <si>
    <t>N</t>
  </si>
  <si>
    <t>Использованы авансом</t>
  </si>
  <si>
    <t>Не использованы</t>
  </si>
  <si>
    <t>дней отпуска за период работы с  "</t>
  </si>
  <si>
    <t>по  "</t>
  </si>
  <si>
    <t>Дата                      составления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</si>
  <si>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</si>
  <si>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</si>
  <si>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</si>
  <si>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год</t>
  </si>
  <si>
    <t>месяц</t>
  </si>
  <si>
    <t>1</t>
  </si>
  <si>
    <t>2</t>
  </si>
  <si>
    <t>3</t>
  </si>
  <si>
    <t>4</t>
  </si>
  <si>
    <t>5</t>
  </si>
  <si>
    <t>6</t>
  </si>
  <si>
    <t>Итого</t>
  </si>
  <si>
    <t xml:space="preserve">Оборотная сторона форма N Т-61 </t>
  </si>
  <si>
    <t>Средний дневной (часовой) заработок,                               руб</t>
  </si>
  <si>
    <t>Количество дней отпуска</t>
  </si>
  <si>
    <t>не                                    использовано</t>
  </si>
  <si>
    <t>использовано                          авансом</t>
  </si>
  <si>
    <t>7</t>
  </si>
  <si>
    <t>8</t>
  </si>
  <si>
    <t>9</t>
  </si>
  <si>
    <t>Сумма за отпуск,                                   руб</t>
  </si>
  <si>
    <t>Расчет выплат</t>
  </si>
  <si>
    <t>Начислено, руб</t>
  </si>
  <si>
    <t>Удержано, руб</t>
  </si>
  <si>
    <t>Задолженность, руб</t>
  </si>
  <si>
    <t>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</si>
  <si>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</si>
  <si>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</si>
  <si>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</si>
  <si>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</si>
  <si>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</si>
  <si>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</si>
  <si>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</si>
  <si>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</si>
  <si>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</si>
  <si>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</si>
  <si>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</si>
  <si>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</si>
  <si>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</si>
  <si>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Причитается                               к выплате                              сумма, руб</t>
  </si>
  <si>
    <t>К выплате сумма</t>
  </si>
  <si>
    <t>руб</t>
  </si>
  <si>
    <t>коп</t>
  </si>
  <si>
    <t>по платежной ведомости (расходному ордеру) N</t>
  </si>
  <si>
    <t>(</t>
  </si>
  <si>
    <t>коп)</t>
  </si>
  <si>
    <t>часов                    расчетного периода</t>
  </si>
  <si>
    <t>Расчет оплаты отпуска</t>
  </si>
  <si>
    <t xml:space="preserve">      от    "</t>
  </si>
  <si>
    <t>Унифицированная форма N Т-61</t>
  </si>
  <si>
    <t xml:space="preserve">Трудовой договор </t>
  </si>
  <si>
    <t>при прекращении (расторжении)</t>
  </si>
  <si>
    <t>трудового договора с работником (увольнении)</t>
  </si>
  <si>
    <t>структурное подразделение</t>
  </si>
  <si>
    <t>Трудовой договор прекращен</t>
  </si>
  <si>
    <t>г.</t>
  </si>
  <si>
    <t>основание прекращения (расторжения) трудового договора (увольнения)</t>
  </si>
  <si>
    <t>личная подпись</t>
  </si>
  <si>
    <t xml:space="preserve">календаоных дней                                 расчетного периода                                     </t>
  </si>
  <si>
    <t xml:space="preserve"> прописью</t>
  </si>
  <si>
    <t>цифрами</t>
  </si>
  <si>
    <t>Бухгалтер</t>
  </si>
  <si>
    <t>Утверждена постановлением Госкомстата</t>
  </si>
  <si>
    <t>России от 05.01.2004 N 1</t>
  </si>
  <si>
    <t xml:space="preserve">ЗАПИСКА-РАСЧЕТ  </t>
  </si>
  <si>
    <t>должность (специальность, профессия), разряд, класс (категория) квалификации</t>
  </si>
  <si>
    <t>(работник уволин)</t>
  </si>
  <si>
    <t>(нужное зачеркнуть)</t>
  </si>
  <si>
    <t>Количество использованных дней отпуска</t>
  </si>
  <si>
    <t>Сумма начисленная за использованный авансом отпуск</t>
  </si>
  <si>
    <t>Количество полных месяцев отработанных работником</t>
  </si>
  <si>
    <t xml:space="preserve">Если количество колендарных дней в </t>
  </si>
  <si>
    <t>неполном отработанном месяце менее 14 дней,</t>
  </si>
  <si>
    <t>то данный месяц не учитывается в расчете, если</t>
  </si>
  <si>
    <t xml:space="preserve">количество колендарных дней в в неполном </t>
  </si>
  <si>
    <t>отработанном месяце более 14 дней то этот месяц</t>
  </si>
  <si>
    <t>учитывается как полный.</t>
  </si>
  <si>
    <t>Месяц</t>
  </si>
  <si>
    <t>Количество дней</t>
  </si>
  <si>
    <t xml:space="preserve">Компенсация </t>
  </si>
  <si>
    <t>Количество дей компесации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</si>
  <si>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</si>
  <si>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</si>
  <si>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</si>
  <si>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</si>
  <si>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</si>
  <si>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</si>
  <si>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</si>
  <si>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</si>
  <si>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</si>
  <si>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</si>
  <si>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</si>
  <si>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</si>
  <si>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календарных дней месяцев</t>
  </si>
  <si>
    <t>Количество колендарных дней расчетного периода</t>
  </si>
  <si>
    <t>Кол. дней в месяце</t>
  </si>
  <si>
    <t>Кол. Отр. Дн.</t>
  </si>
  <si>
    <t>ООО "Аспект"</t>
  </si>
  <si>
    <t>05.12.2011</t>
  </si>
  <si>
    <t>Поливанов Виктор Николаевич</t>
  </si>
  <si>
    <t>Сборщик мебели</t>
  </si>
  <si>
    <t>05</t>
  </si>
  <si>
    <t>декабря</t>
  </si>
  <si>
    <t>Себственное желание, пункт 3, части 1, статьи 77 Трудового кодекса Российской Федерации</t>
  </si>
  <si>
    <t>2011</t>
  </si>
  <si>
    <t>Три тысячи шестьсот девять рублей.</t>
  </si>
  <si>
    <t>3609</t>
  </si>
  <si>
    <t>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</si>
</sst>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17" borderId="11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49" fontId="1" fillId="24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17" borderId="11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PageLayoutView="0" workbookViewId="0" topLeftCell="A20">
      <selection activeCell="AB47" sqref="AB47"/>
    </sheetView>
  </sheetViews>
  <sheetFormatPr defaultColWidth="2.75390625" defaultRowHeight="12.75"/>
  <cols>
    <col min="1" max="12" width="2.75390625" style="1" customWidth="1"/>
    <col min="13" max="13" width="3.125" style="1" customWidth="1"/>
    <col min="14" max="14" width="2.75390625" style="1" customWidth="1"/>
    <col min="15" max="15" width="2.375" style="1" customWidth="1"/>
    <col min="16" max="20" width="2.75390625" style="1" customWidth="1"/>
    <col min="21" max="21" width="1.75390625" style="1" customWidth="1"/>
    <col min="22" max="31" width="2.75390625" style="1" customWidth="1"/>
    <col min="32" max="32" width="3.75390625" style="1" customWidth="1"/>
    <col min="33" max="16384" width="2.75390625" style="1" customWidth="1"/>
  </cols>
  <sheetData>
    <row r="1" spans="1:32" ht="12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">
      <c r="A3" s="23" t="s">
        <v>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 t="s">
        <v>0</v>
      </c>
      <c r="AC4" s="25"/>
      <c r="AD4" s="25"/>
      <c r="AE4" s="25"/>
      <c r="AF4" s="42"/>
    </row>
    <row r="5" spans="1:32" ht="1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41" t="s">
        <v>3</v>
      </c>
      <c r="AC5" s="25"/>
      <c r="AD5" s="25"/>
      <c r="AE5" s="25"/>
      <c r="AF5" s="42"/>
    </row>
    <row r="6" spans="1:32" ht="12">
      <c r="A6" s="20" t="s">
        <v>119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5"/>
      <c r="Y6" s="23" t="s">
        <v>2</v>
      </c>
      <c r="Z6" s="23"/>
      <c r="AA6" s="39"/>
      <c r="AB6" s="11"/>
      <c r="AC6" s="26"/>
      <c r="AD6" s="26"/>
      <c r="AE6" s="26"/>
      <c r="AF6" s="12"/>
    </row>
    <row r="7" spans="1:32" ht="1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8" t="s">
        <v>72</v>
      </c>
      <c r="Q7" s="38"/>
      <c r="R7" s="38"/>
      <c r="S7" s="38"/>
      <c r="T7" s="38"/>
      <c r="U7" s="38"/>
      <c r="V7" s="38"/>
      <c r="W7" s="38"/>
      <c r="X7" s="39"/>
      <c r="Y7" s="10" t="s">
        <v>4</v>
      </c>
      <c r="Z7" s="10"/>
      <c r="AA7" s="10"/>
      <c r="AB7" s="32"/>
      <c r="AC7" s="32"/>
      <c r="AD7" s="32"/>
      <c r="AE7" s="32"/>
      <c r="AF7" s="32"/>
    </row>
    <row r="8" spans="1:32" ht="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33"/>
      <c r="Y8" s="10" t="s">
        <v>5</v>
      </c>
      <c r="Z8" s="10"/>
      <c r="AA8" s="10"/>
      <c r="AB8" s="32"/>
      <c r="AC8" s="32"/>
      <c r="AD8" s="32"/>
      <c r="AE8" s="32"/>
      <c r="AF8" s="32"/>
    </row>
    <row r="9" spans="1:32" ht="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3"/>
      <c r="Q11" s="13" t="s">
        <v>7</v>
      </c>
      <c r="R11" s="13"/>
      <c r="S11" s="13"/>
      <c r="T11" s="13"/>
      <c r="U11" s="13"/>
      <c r="V11" s="13" t="s">
        <v>21</v>
      </c>
      <c r="W11" s="13"/>
      <c r="X11" s="13"/>
      <c r="Y11" s="13"/>
      <c r="Z11" s="13"/>
      <c r="AA11" s="13"/>
      <c r="AB11" s="15"/>
      <c r="AC11" s="19"/>
      <c r="AD11" s="19"/>
      <c r="AE11" s="19"/>
      <c r="AF11" s="19"/>
    </row>
    <row r="12" spans="1:32" ht="12.75">
      <c r="A12" s="35" t="s">
        <v>86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14" t="s">
        <v>28</v>
      </c>
      <c r="R12" s="14"/>
      <c r="S12" s="14"/>
      <c r="T12" s="14"/>
      <c r="U12" s="14"/>
      <c r="V12" s="14" t="s">
        <v>120</v>
      </c>
      <c r="W12" s="14"/>
      <c r="X12" s="14"/>
      <c r="Y12" s="14"/>
      <c r="Z12" s="14"/>
      <c r="AA12" s="14"/>
      <c r="AB12" s="15"/>
      <c r="AC12" s="19"/>
      <c r="AD12" s="19"/>
      <c r="AE12" s="19"/>
      <c r="AF12" s="19"/>
    </row>
    <row r="13" spans="1:32" ht="12">
      <c r="A13" s="19"/>
      <c r="B13" s="19"/>
      <c r="C13" s="19"/>
      <c r="D13" s="19"/>
      <c r="E13" s="19"/>
      <c r="F13" s="19"/>
      <c r="G13" s="37" t="s">
        <v>73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">
      <c r="A14" s="19"/>
      <c r="B14" s="19"/>
      <c r="C14" s="19"/>
      <c r="D14" s="19"/>
      <c r="E14" s="37" t="s">
        <v>74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3"/>
      <c r="AB17" s="31" t="s">
        <v>8</v>
      </c>
      <c r="AC17" s="31"/>
      <c r="AD17" s="31"/>
      <c r="AE17" s="31"/>
      <c r="AF17" s="31"/>
    </row>
    <row r="18" spans="1:32" ht="12">
      <c r="A18" s="20" t="s">
        <v>121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34"/>
      <c r="AB18" s="32" t="s">
        <v>48</v>
      </c>
      <c r="AC18" s="32"/>
      <c r="AD18" s="32"/>
      <c r="AE18" s="32"/>
      <c r="AF18" s="32"/>
    </row>
    <row r="19" spans="1:32" ht="12">
      <c r="A19" s="26" t="s">
        <v>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2">
      <c r="A21" s="26" t="s">
        <v>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2">
      <c r="A22" s="20" t="s">
        <v>122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2">
      <c r="A23" s="26" t="s">
        <v>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2">
      <c r="A25" s="22" t="s">
        <v>76</v>
      </c>
      <c r="B25" s="22"/>
      <c r="C25" s="22"/>
      <c r="D25" s="22"/>
      <c r="E25" s="22"/>
      <c r="F25" s="22"/>
      <c r="G25" s="22"/>
      <c r="H25" s="22"/>
      <c r="I25" s="22"/>
      <c r="J25" s="22"/>
      <c r="K25" s="22" t="s">
        <v>88</v>
      </c>
      <c r="L25" s="22"/>
      <c r="M25" s="22"/>
      <c r="N25" s="22"/>
      <c r="O25" s="22"/>
      <c r="P25" s="22"/>
      <c r="Q25" s="23" t="s">
        <v>10</v>
      </c>
      <c r="R25" s="23"/>
      <c r="S25" s="23"/>
      <c r="T25" s="20" t="s">
        <v>123</v>
      </c>
      <c r="U25" s="20"/>
      <c r="V25" s="3" t="s">
        <v>10</v>
      </c>
      <c r="W25" s="20" t="s">
        <v>124</v>
      </c>
      <c r="X25" s="20"/>
      <c r="Y25" s="20"/>
      <c r="Z25" s="20"/>
      <c r="AA25" s="20"/>
      <c r="AB25" s="1" t="s">
        <v>11</v>
      </c>
      <c r="AC25" s="20" t="s">
        <v>49</v>
      </c>
      <c r="AD25" s="20"/>
      <c r="AE25" s="19" t="s">
        <v>77</v>
      </c>
      <c r="AF25" s="19"/>
    </row>
    <row r="26" spans="1:32" ht="12">
      <c r="A26" s="18" t="s">
        <v>89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2">
      <c r="A27" s="20" t="s">
        <v>125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2">
      <c r="A28" s="26" t="s">
        <v>78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2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0" t="s">
        <v>123</v>
      </c>
      <c r="L30" s="20"/>
      <c r="M30" s="3" t="s">
        <v>10</v>
      </c>
      <c r="N30" s="20" t="s">
        <v>124</v>
      </c>
      <c r="O30" s="20"/>
      <c r="P30" s="20"/>
      <c r="Q30" s="20"/>
      <c r="R30" s="20"/>
      <c r="S30" s="1" t="s">
        <v>11</v>
      </c>
      <c r="T30" s="20" t="s">
        <v>49</v>
      </c>
      <c r="U30" s="20"/>
      <c r="V30" s="21" t="s">
        <v>77</v>
      </c>
      <c r="W30" s="21"/>
      <c r="X30" s="21"/>
      <c r="Y30" s="21"/>
      <c r="Z30" s="1" t="s">
        <v>16</v>
      </c>
      <c r="AA30" s="20" t="s">
        <v>32</v>
      </c>
      <c r="AB30" s="20"/>
      <c r="AC30" s="20"/>
      <c r="AD30" s="20"/>
      <c r="AE30" s="20"/>
      <c r="AF30" s="20"/>
    </row>
    <row r="31" spans="1:32" ht="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2">
      <c r="A33" s="27" t="s">
        <v>17</v>
      </c>
      <c r="B33" s="27"/>
      <c r="C33" s="27"/>
      <c r="D33" s="27"/>
      <c r="E33" s="27"/>
      <c r="F33" s="27"/>
      <c r="G33" s="27"/>
      <c r="H33" s="17" t="s">
        <v>19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0"/>
      <c r="T33" s="20"/>
      <c r="U33" s="3" t="s">
        <v>10</v>
      </c>
      <c r="V33" s="20"/>
      <c r="W33" s="20"/>
      <c r="X33" s="20"/>
      <c r="Y33" s="20"/>
      <c r="Z33" s="20"/>
      <c r="AA33" s="1" t="s">
        <v>11</v>
      </c>
      <c r="AB33" s="20"/>
      <c r="AC33" s="20"/>
      <c r="AD33" s="24" t="s">
        <v>77</v>
      </c>
      <c r="AE33" s="24"/>
      <c r="AF33" s="24"/>
    </row>
    <row r="34" spans="1:32" ht="12" customHeight="1">
      <c r="A34" s="16" t="s">
        <v>18</v>
      </c>
      <c r="B34" s="16"/>
      <c r="C34" s="16"/>
      <c r="D34" s="16"/>
      <c r="E34" s="16"/>
      <c r="F34" s="16"/>
      <c r="G34" s="16"/>
      <c r="H34" s="17" t="s">
        <v>20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5"/>
      <c r="T34" s="25"/>
      <c r="U34" s="3" t="s">
        <v>10</v>
      </c>
      <c r="V34" s="25"/>
      <c r="W34" s="25"/>
      <c r="X34" s="25"/>
      <c r="Y34" s="25"/>
      <c r="Z34" s="25"/>
      <c r="AA34" s="1" t="s">
        <v>11</v>
      </c>
      <c r="AB34" s="25"/>
      <c r="AC34" s="25"/>
      <c r="AD34" s="24" t="s">
        <v>77</v>
      </c>
      <c r="AE34" s="24"/>
      <c r="AF34" s="24"/>
    </row>
    <row r="35" spans="1:32" ht="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2">
      <c r="A39" s="30" t="s">
        <v>12</v>
      </c>
      <c r="B39" s="30"/>
      <c r="C39" s="30"/>
      <c r="D39" s="30"/>
      <c r="E39" s="30"/>
      <c r="F39" s="30"/>
      <c r="G39" s="30"/>
      <c r="H39" s="30"/>
      <c r="I39" s="30"/>
      <c r="J39" s="20"/>
      <c r="K39" s="20"/>
      <c r="L39" s="20"/>
      <c r="M39" s="20"/>
      <c r="N39" s="20"/>
      <c r="P39" s="29"/>
      <c r="Q39" s="29"/>
      <c r="R39" s="29"/>
      <c r="S39" s="29"/>
      <c r="T39" s="2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2">
      <c r="A40" s="19"/>
      <c r="B40" s="19"/>
      <c r="C40" s="19"/>
      <c r="D40" s="19"/>
      <c r="E40" s="19"/>
      <c r="F40" s="19"/>
      <c r="G40" s="19"/>
      <c r="H40" s="19"/>
      <c r="I40" s="19"/>
      <c r="J40" s="28" t="s">
        <v>13</v>
      </c>
      <c r="K40" s="28"/>
      <c r="L40" s="28"/>
      <c r="M40" s="28"/>
      <c r="N40" s="28"/>
      <c r="O40" s="4"/>
      <c r="P40" s="28" t="s">
        <v>79</v>
      </c>
      <c r="Q40" s="28"/>
      <c r="R40" s="28"/>
      <c r="S40" s="28"/>
      <c r="T40" s="28"/>
      <c r="V40" s="28" t="s">
        <v>14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2" customHeight="1">
      <c r="A42" s="23" t="s">
        <v>10</v>
      </c>
      <c r="B42" s="23"/>
      <c r="C42" s="23"/>
      <c r="D42" s="23"/>
      <c r="E42" s="23"/>
      <c r="F42" s="20"/>
      <c r="G42" s="20"/>
      <c r="H42" s="3" t="s">
        <v>10</v>
      </c>
      <c r="I42" s="20"/>
      <c r="J42" s="20"/>
      <c r="K42" s="20"/>
      <c r="L42" s="20"/>
      <c r="M42" s="20"/>
      <c r="N42" s="1" t="s">
        <v>11</v>
      </c>
      <c r="O42" s="20"/>
      <c r="P42" s="20"/>
      <c r="Q42" s="22" t="s">
        <v>77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</sheetData>
  <sheetProtection/>
  <mergeCells count="96">
    <mergeCell ref="A5:AA5"/>
    <mergeCell ref="AB5:AF5"/>
    <mergeCell ref="Y6:AA6"/>
    <mergeCell ref="A1:AF1"/>
    <mergeCell ref="A2:AF2"/>
    <mergeCell ref="A3:AF3"/>
    <mergeCell ref="A4:AA4"/>
    <mergeCell ref="AB4:AF4"/>
    <mergeCell ref="AE25:AF25"/>
    <mergeCell ref="A8:X8"/>
    <mergeCell ref="AB34:AC34"/>
    <mergeCell ref="K25:P25"/>
    <mergeCell ref="A10:AF10"/>
    <mergeCell ref="AB6:AF6"/>
    <mergeCell ref="A6:W6"/>
    <mergeCell ref="P7:X7"/>
    <mergeCell ref="A7:O7"/>
    <mergeCell ref="A9:AF9"/>
    <mergeCell ref="AB7:AF7"/>
    <mergeCell ref="AB8:AF8"/>
    <mergeCell ref="Y7:AA7"/>
    <mergeCell ref="Y8:AA8"/>
    <mergeCell ref="Q12:U12"/>
    <mergeCell ref="V12:AA12"/>
    <mergeCell ref="AB11:AF11"/>
    <mergeCell ref="AB12:AF12"/>
    <mergeCell ref="A11:P11"/>
    <mergeCell ref="A12:P12"/>
    <mergeCell ref="G13:R13"/>
    <mergeCell ref="E14:T14"/>
    <mergeCell ref="S13:AF13"/>
    <mergeCell ref="A13:F13"/>
    <mergeCell ref="A14:D14"/>
    <mergeCell ref="U14:AF14"/>
    <mergeCell ref="Q11:U11"/>
    <mergeCell ref="V11:AA11"/>
    <mergeCell ref="A15:AF15"/>
    <mergeCell ref="A16:AF16"/>
    <mergeCell ref="AB17:AF17"/>
    <mergeCell ref="AB18:AF18"/>
    <mergeCell ref="A17:AA17"/>
    <mergeCell ref="A18:AA18"/>
    <mergeCell ref="A19:AA19"/>
    <mergeCell ref="AB19:AF19"/>
    <mergeCell ref="A20:AF20"/>
    <mergeCell ref="A40:I40"/>
    <mergeCell ref="J40:N40"/>
    <mergeCell ref="A36:AF36"/>
    <mergeCell ref="A30:J30"/>
    <mergeCell ref="S34:T34"/>
    <mergeCell ref="A21:AF21"/>
    <mergeCell ref="A22:AF22"/>
    <mergeCell ref="V40:AF40"/>
    <mergeCell ref="P39:T39"/>
    <mergeCell ref="P40:T40"/>
    <mergeCell ref="A27:AF27"/>
    <mergeCell ref="A28:AF28"/>
    <mergeCell ref="A29:AF29"/>
    <mergeCell ref="A39:I39"/>
    <mergeCell ref="V39:AF39"/>
    <mergeCell ref="A31:AF31"/>
    <mergeCell ref="A32:AF32"/>
    <mergeCell ref="A23:AF23"/>
    <mergeCell ref="A24:AF24"/>
    <mergeCell ref="A25:J25"/>
    <mergeCell ref="A33:G33"/>
    <mergeCell ref="S33:T33"/>
    <mergeCell ref="V33:Z33"/>
    <mergeCell ref="Q25:S25"/>
    <mergeCell ref="T25:U25"/>
    <mergeCell ref="W25:AA25"/>
    <mergeCell ref="AC25:AD25"/>
    <mergeCell ref="J39:N39"/>
    <mergeCell ref="A37:AF37"/>
    <mergeCell ref="A38:AF38"/>
    <mergeCell ref="A35:AF35"/>
    <mergeCell ref="Q42:AF42"/>
    <mergeCell ref="A42:E42"/>
    <mergeCell ref="A41:AF41"/>
    <mergeCell ref="AD33:AF33"/>
    <mergeCell ref="AD34:AF34"/>
    <mergeCell ref="F42:G42"/>
    <mergeCell ref="I42:M42"/>
    <mergeCell ref="O42:P42"/>
    <mergeCell ref="V34:Z34"/>
    <mergeCell ref="AB33:AC33"/>
    <mergeCell ref="A34:G34"/>
    <mergeCell ref="H33:R33"/>
    <mergeCell ref="H34:R34"/>
    <mergeCell ref="A26:P26"/>
    <mergeCell ref="Q26:AF26"/>
    <mergeCell ref="K30:L30"/>
    <mergeCell ref="N30:R30"/>
    <mergeCell ref="T30:U30"/>
    <mergeCell ref="AA30:AF30"/>
    <mergeCell ref="V30:Y3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8"/>
  <sheetViews>
    <sheetView tabSelected="1" zoomScalePageLayoutView="0" workbookViewId="0" topLeftCell="A1">
      <selection activeCell="AB48" sqref="A1:AF48"/>
    </sheetView>
  </sheetViews>
  <sheetFormatPr defaultColWidth="2.75390625" defaultRowHeight="12.75"/>
  <cols>
    <col min="1" max="1" width="2.625" style="2" customWidth="1"/>
    <col min="2" max="4" width="2.75390625" style="2" customWidth="1"/>
    <col min="5" max="5" width="2.625" style="2" customWidth="1"/>
    <col min="6" max="11" width="2.75390625" style="2" customWidth="1"/>
    <col min="12" max="12" width="2.375" style="2" customWidth="1"/>
    <col min="13" max="17" width="2.75390625" style="2" customWidth="1"/>
    <col min="18" max="18" width="2.625" style="2" customWidth="1"/>
    <col min="19" max="20" width="2.75390625" style="2" customWidth="1"/>
    <col min="21" max="21" width="2.25390625" style="2" customWidth="1"/>
    <col min="22" max="22" width="2.75390625" style="2" customWidth="1"/>
    <col min="23" max="23" width="2.875" style="2" customWidth="1"/>
    <col min="24" max="24" width="2.75390625" style="2" customWidth="1"/>
    <col min="25" max="25" width="2.25390625" style="2" customWidth="1"/>
    <col min="26" max="26" width="3.75390625" style="2" customWidth="1"/>
    <col min="27" max="27" width="2.75390625" style="2" customWidth="1"/>
    <col min="28" max="28" width="3.00390625" style="2" customWidth="1"/>
    <col min="29" max="29" width="2.75390625" style="2" customWidth="1"/>
    <col min="30" max="30" width="2.00390625" style="2" customWidth="1"/>
    <col min="31" max="31" width="2.75390625" style="2" customWidth="1"/>
    <col min="32" max="32" width="3.375" style="2" customWidth="1"/>
    <col min="33" max="16384" width="2.75390625" style="2" customWidth="1"/>
  </cols>
  <sheetData>
    <row r="1" spans="1:32" ht="12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50" ht="12">
      <c r="A2" s="37" t="s">
        <v>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H2" s="3" t="s">
        <v>90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54"/>
      <c r="AW2" s="55"/>
      <c r="AX2" s="56"/>
    </row>
    <row r="3" spans="1:32" ht="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4" ht="12">
      <c r="A4" s="13" t="s">
        <v>22</v>
      </c>
      <c r="B4" s="13"/>
      <c r="C4" s="13"/>
      <c r="D4" s="13"/>
      <c r="E4" s="13"/>
      <c r="F4" s="13"/>
      <c r="G4" s="13"/>
      <c r="H4" s="13" t="s">
        <v>23</v>
      </c>
      <c r="I4" s="13"/>
      <c r="J4" s="13"/>
      <c r="K4" s="13"/>
      <c r="L4" s="13"/>
      <c r="M4" s="13"/>
      <c r="N4" s="13"/>
      <c r="P4" s="13" t="s">
        <v>24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 t="s">
        <v>35</v>
      </c>
      <c r="AC4" s="13"/>
      <c r="AD4" s="13"/>
      <c r="AE4" s="13"/>
      <c r="AF4" s="13"/>
      <c r="AH4" s="2" t="s">
        <v>91</v>
      </c>
    </row>
    <row r="5" spans="1:32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6" ht="12">
      <c r="A6" s="13" t="s">
        <v>25</v>
      </c>
      <c r="B6" s="13"/>
      <c r="C6" s="13"/>
      <c r="D6" s="13" t="s">
        <v>26</v>
      </c>
      <c r="E6" s="13"/>
      <c r="F6" s="13"/>
      <c r="G6" s="13"/>
      <c r="H6" s="13"/>
      <c r="I6" s="13"/>
      <c r="J6" s="13"/>
      <c r="K6" s="13"/>
      <c r="L6" s="13"/>
      <c r="M6" s="13"/>
      <c r="N6" s="13"/>
      <c r="P6" s="13" t="s">
        <v>80</v>
      </c>
      <c r="Q6" s="13"/>
      <c r="R6" s="13"/>
      <c r="S6" s="13"/>
      <c r="T6" s="13"/>
      <c r="U6" s="13"/>
      <c r="V6" s="13"/>
      <c r="W6" s="13" t="s">
        <v>68</v>
      </c>
      <c r="X6" s="13"/>
      <c r="Y6" s="13"/>
      <c r="Z6" s="13"/>
      <c r="AA6" s="13"/>
      <c r="AB6" s="13"/>
      <c r="AC6" s="13"/>
      <c r="AD6" s="13"/>
      <c r="AE6" s="13"/>
      <c r="AF6" s="13"/>
      <c r="AH6" s="54"/>
      <c r="AI6" s="55"/>
      <c r="AJ6" s="56"/>
    </row>
    <row r="7" spans="1:3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4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H8" s="2" t="s">
        <v>92</v>
      </c>
    </row>
    <row r="9" spans="1:32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53" ht="12">
      <c r="A10" s="32" t="s">
        <v>27</v>
      </c>
      <c r="B10" s="32"/>
      <c r="C10" s="32"/>
      <c r="D10" s="32" t="s">
        <v>28</v>
      </c>
      <c r="E10" s="32"/>
      <c r="F10" s="32"/>
      <c r="G10" s="32"/>
      <c r="H10" s="70" t="s">
        <v>29</v>
      </c>
      <c r="I10" s="70"/>
      <c r="J10" s="70"/>
      <c r="K10" s="70"/>
      <c r="L10" s="70"/>
      <c r="M10" s="70"/>
      <c r="N10" s="70"/>
      <c r="P10" s="32" t="s">
        <v>30</v>
      </c>
      <c r="Q10" s="32"/>
      <c r="R10" s="32"/>
      <c r="S10" s="32"/>
      <c r="T10" s="32"/>
      <c r="U10" s="32"/>
      <c r="V10" s="32"/>
      <c r="W10" s="32" t="s">
        <v>31</v>
      </c>
      <c r="X10" s="32"/>
      <c r="Y10" s="32"/>
      <c r="Z10" s="32"/>
      <c r="AA10" s="32"/>
      <c r="AB10" s="70" t="s">
        <v>32</v>
      </c>
      <c r="AC10" s="70"/>
      <c r="AD10" s="70"/>
      <c r="AE10" s="70"/>
      <c r="AF10" s="70"/>
      <c r="AH10" s="54" t="s">
        <v>30</v>
      </c>
      <c r="AI10" s="55"/>
      <c r="AJ10" s="56"/>
      <c r="AL10" s="9" t="s">
        <v>93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2">
      <c r="A11" s="32" t="s">
        <v>126</v>
      </c>
      <c r="B11" s="32"/>
      <c r="C11" s="32"/>
      <c r="D11" s="32" t="s">
        <v>40</v>
      </c>
      <c r="E11" s="32"/>
      <c r="F11" s="32"/>
      <c r="G11" s="32"/>
      <c r="H11" s="70">
        <v>13000</v>
      </c>
      <c r="I11" s="70"/>
      <c r="J11" s="70"/>
      <c r="K11" s="70"/>
      <c r="L11" s="70"/>
      <c r="M11" s="70"/>
      <c r="N11" s="70"/>
      <c r="P11" s="70">
        <f>AY34+AY35+AY36+AY37+AY38+AY39+AY40+AY41+AY42+AY43+AY44+AY45</f>
        <v>119.49677419354838</v>
      </c>
      <c r="Q11" s="70"/>
      <c r="R11" s="70"/>
      <c r="S11" s="70"/>
      <c r="T11" s="70"/>
      <c r="U11" s="70"/>
      <c r="V11" s="70"/>
      <c r="W11" s="70">
        <f>P11*8</f>
        <v>955.974193548387</v>
      </c>
      <c r="X11" s="70"/>
      <c r="Y11" s="70"/>
      <c r="Z11" s="70"/>
      <c r="AA11" s="70"/>
      <c r="AB11" s="44">
        <f>H24/P11</f>
        <v>445.0496706619156</v>
      </c>
      <c r="AC11" s="45"/>
      <c r="AD11" s="45"/>
      <c r="AE11" s="45"/>
      <c r="AF11" s="46"/>
      <c r="AL11" s="9" t="s">
        <v>94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2">
      <c r="A12" s="32" t="s">
        <v>126</v>
      </c>
      <c r="B12" s="32"/>
      <c r="C12" s="32"/>
      <c r="D12" s="32" t="s">
        <v>41</v>
      </c>
      <c r="E12" s="32"/>
      <c r="F12" s="32"/>
      <c r="G12" s="32"/>
      <c r="H12" s="70">
        <v>13000</v>
      </c>
      <c r="I12" s="70"/>
      <c r="J12" s="70"/>
      <c r="K12" s="70"/>
      <c r="L12" s="70"/>
      <c r="M12" s="70"/>
      <c r="N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47"/>
      <c r="AC12" s="48"/>
      <c r="AD12" s="48"/>
      <c r="AE12" s="48"/>
      <c r="AF12" s="49"/>
      <c r="AL12" s="9" t="s">
        <v>95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2">
      <c r="A13" s="32" t="s">
        <v>126</v>
      </c>
      <c r="B13" s="32"/>
      <c r="C13" s="32"/>
      <c r="D13" s="32" t="s">
        <v>48</v>
      </c>
      <c r="E13" s="32"/>
      <c r="F13" s="32"/>
      <c r="G13" s="32"/>
      <c r="H13" s="70">
        <v>13000</v>
      </c>
      <c r="I13" s="70"/>
      <c r="J13" s="70"/>
      <c r="K13" s="70"/>
      <c r="L13" s="70"/>
      <c r="M13" s="70"/>
      <c r="N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47">
        <f>H24/W11</f>
        <v>55.63120883273945</v>
      </c>
      <c r="AC13" s="48"/>
      <c r="AD13" s="48"/>
      <c r="AE13" s="48"/>
      <c r="AF13" s="49"/>
      <c r="AL13" s="9" t="s">
        <v>96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2">
      <c r="A14" s="32" t="s">
        <v>126</v>
      </c>
      <c r="B14" s="32"/>
      <c r="C14" s="32"/>
      <c r="D14" s="32" t="s">
        <v>49</v>
      </c>
      <c r="E14" s="32"/>
      <c r="F14" s="32"/>
      <c r="G14" s="32"/>
      <c r="H14" s="70">
        <v>13000</v>
      </c>
      <c r="I14" s="70"/>
      <c r="J14" s="70"/>
      <c r="K14" s="70"/>
      <c r="L14" s="70"/>
      <c r="M14" s="70"/>
      <c r="N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50"/>
      <c r="AC14" s="51"/>
      <c r="AD14" s="51"/>
      <c r="AE14" s="51"/>
      <c r="AF14" s="52"/>
      <c r="AL14" s="9" t="s">
        <v>97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2">
      <c r="A15" s="32" t="s">
        <v>126</v>
      </c>
      <c r="B15" s="32"/>
      <c r="C15" s="32"/>
      <c r="D15" s="32" t="s">
        <v>50</v>
      </c>
      <c r="E15" s="32"/>
      <c r="F15" s="32"/>
      <c r="G15" s="32"/>
      <c r="H15" s="70">
        <v>1182</v>
      </c>
      <c r="I15" s="70"/>
      <c r="J15" s="70"/>
      <c r="K15" s="70"/>
      <c r="L15" s="70"/>
      <c r="M15" s="70"/>
      <c r="N15" s="70"/>
      <c r="O15" s="64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L15" s="9" t="s">
        <v>98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32" ht="12">
      <c r="A16" s="32"/>
      <c r="B16" s="32"/>
      <c r="C16" s="32"/>
      <c r="D16" s="32"/>
      <c r="E16" s="32"/>
      <c r="F16" s="32"/>
      <c r="G16" s="32"/>
      <c r="H16" s="70"/>
      <c r="I16" s="70"/>
      <c r="J16" s="70"/>
      <c r="K16" s="70"/>
      <c r="L16" s="70"/>
      <c r="M16" s="70"/>
      <c r="N16" s="70"/>
      <c r="O16" s="64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50" ht="12">
      <c r="A17" s="32"/>
      <c r="B17" s="32"/>
      <c r="C17" s="32"/>
      <c r="D17" s="32"/>
      <c r="E17" s="32"/>
      <c r="F17" s="32"/>
      <c r="G17" s="32"/>
      <c r="H17" s="70"/>
      <c r="I17" s="70"/>
      <c r="J17" s="70"/>
      <c r="K17" s="70"/>
      <c r="L17" s="70"/>
      <c r="M17" s="70"/>
      <c r="N17" s="70"/>
      <c r="O17" s="6"/>
      <c r="P17" s="13" t="s">
        <v>36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 t="s">
        <v>42</v>
      </c>
      <c r="AC17" s="13"/>
      <c r="AD17" s="13"/>
      <c r="AE17" s="13"/>
      <c r="AF17" s="13"/>
      <c r="AH17" s="2" t="s">
        <v>115</v>
      </c>
      <c r="AX17" s="2" t="s">
        <v>116</v>
      </c>
    </row>
    <row r="18" spans="1:61" ht="12" customHeight="1">
      <c r="A18" s="32"/>
      <c r="B18" s="32"/>
      <c r="C18" s="32"/>
      <c r="D18" s="32"/>
      <c r="E18" s="32"/>
      <c r="F18" s="32"/>
      <c r="G18" s="32"/>
      <c r="H18" s="70"/>
      <c r="I18" s="70"/>
      <c r="J18" s="70"/>
      <c r="K18" s="70"/>
      <c r="L18" s="70"/>
      <c r="M18" s="70"/>
      <c r="N18" s="70"/>
      <c r="O18" s="6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2" t="s">
        <v>99</v>
      </c>
      <c r="AI18" s="32"/>
      <c r="AJ18" s="32"/>
      <c r="AK18" s="32"/>
      <c r="AL18" s="32"/>
      <c r="AM18" s="32"/>
      <c r="AN18" s="32" t="s">
        <v>117</v>
      </c>
      <c r="AO18" s="32"/>
      <c r="AP18" s="32"/>
      <c r="AQ18" s="32"/>
      <c r="AR18" s="32"/>
      <c r="AS18" s="32"/>
      <c r="AT18" s="41" t="s">
        <v>118</v>
      </c>
      <c r="AU18" s="25"/>
      <c r="AV18" s="25"/>
      <c r="AW18" s="42"/>
      <c r="AX18" s="32" t="s">
        <v>99</v>
      </c>
      <c r="AY18" s="32"/>
      <c r="AZ18" s="32"/>
      <c r="BA18" s="32"/>
      <c r="BB18" s="32"/>
      <c r="BC18" s="32"/>
      <c r="BD18" s="32" t="s">
        <v>100</v>
      </c>
      <c r="BE18" s="32"/>
      <c r="BF18" s="32"/>
      <c r="BG18" s="32"/>
      <c r="BH18" s="32"/>
      <c r="BI18" s="32"/>
    </row>
    <row r="19" spans="1:61" ht="12">
      <c r="A19" s="32"/>
      <c r="B19" s="32"/>
      <c r="C19" s="32"/>
      <c r="D19" s="32"/>
      <c r="E19" s="32"/>
      <c r="F19" s="32"/>
      <c r="G19" s="32"/>
      <c r="H19" s="70"/>
      <c r="I19" s="70"/>
      <c r="J19" s="70"/>
      <c r="K19" s="70"/>
      <c r="L19" s="70"/>
      <c r="M19" s="70"/>
      <c r="N19" s="70"/>
      <c r="O19" s="6"/>
      <c r="P19" s="13" t="s">
        <v>38</v>
      </c>
      <c r="Q19" s="13"/>
      <c r="R19" s="13"/>
      <c r="S19" s="13"/>
      <c r="T19" s="13"/>
      <c r="U19" s="13"/>
      <c r="V19" s="13"/>
      <c r="W19" s="13" t="s">
        <v>37</v>
      </c>
      <c r="X19" s="13"/>
      <c r="Y19" s="13"/>
      <c r="Z19" s="13"/>
      <c r="AA19" s="13"/>
      <c r="AB19" s="13"/>
      <c r="AC19" s="13"/>
      <c r="AD19" s="13"/>
      <c r="AE19" s="13"/>
      <c r="AF19" s="13"/>
      <c r="AH19" s="32" t="s">
        <v>103</v>
      </c>
      <c r="AI19" s="32"/>
      <c r="AJ19" s="32"/>
      <c r="AK19" s="32"/>
      <c r="AL19" s="32"/>
      <c r="AM19" s="32"/>
      <c r="AN19" s="43"/>
      <c r="AO19" s="43"/>
      <c r="AP19" s="43"/>
      <c r="AQ19" s="43"/>
      <c r="AR19" s="43"/>
      <c r="AS19" s="43"/>
      <c r="AT19" s="73"/>
      <c r="AU19" s="74"/>
      <c r="AV19" s="74"/>
      <c r="AW19" s="75"/>
      <c r="AX19" s="71" t="s">
        <v>103</v>
      </c>
      <c r="AY19" s="71"/>
      <c r="AZ19" s="71"/>
      <c r="BA19" s="71"/>
      <c r="BB19" s="71"/>
      <c r="BC19" s="71"/>
      <c r="BD19" s="72" t="e">
        <f aca="true" t="shared" si="0" ref="BD19:BD25">29.4*(AN19/AT19)</f>
        <v>#DIV/0!</v>
      </c>
      <c r="BE19" s="72"/>
      <c r="BF19" s="72"/>
      <c r="BG19" s="72"/>
      <c r="BH19" s="72"/>
      <c r="BI19" s="72"/>
    </row>
    <row r="20" spans="1:61" ht="12">
      <c r="A20" s="32"/>
      <c r="B20" s="32"/>
      <c r="C20" s="32"/>
      <c r="D20" s="32"/>
      <c r="E20" s="32"/>
      <c r="F20" s="32"/>
      <c r="G20" s="32"/>
      <c r="H20" s="70"/>
      <c r="I20" s="70"/>
      <c r="J20" s="70"/>
      <c r="K20" s="70"/>
      <c r="L20" s="70"/>
      <c r="M20" s="70"/>
      <c r="N20" s="70"/>
      <c r="O20" s="6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H20" s="32" t="s">
        <v>104</v>
      </c>
      <c r="AI20" s="32"/>
      <c r="AJ20" s="32"/>
      <c r="AK20" s="32"/>
      <c r="AL20" s="32"/>
      <c r="AM20" s="32"/>
      <c r="AN20" s="43"/>
      <c r="AO20" s="43"/>
      <c r="AP20" s="43"/>
      <c r="AQ20" s="43"/>
      <c r="AR20" s="43"/>
      <c r="AS20" s="43"/>
      <c r="AT20" s="73"/>
      <c r="AU20" s="74"/>
      <c r="AV20" s="74"/>
      <c r="AW20" s="75"/>
      <c r="AX20" s="71" t="s">
        <v>104</v>
      </c>
      <c r="AY20" s="71"/>
      <c r="AZ20" s="71"/>
      <c r="BA20" s="71"/>
      <c r="BB20" s="71"/>
      <c r="BC20" s="71"/>
      <c r="BD20" s="72" t="e">
        <f t="shared" si="0"/>
        <v>#DIV/0!</v>
      </c>
      <c r="BE20" s="72"/>
      <c r="BF20" s="72"/>
      <c r="BG20" s="72"/>
      <c r="BH20" s="72"/>
      <c r="BI20" s="72"/>
    </row>
    <row r="21" spans="1:61" ht="12">
      <c r="A21" s="32"/>
      <c r="B21" s="32"/>
      <c r="C21" s="32"/>
      <c r="D21" s="32"/>
      <c r="E21" s="32"/>
      <c r="F21" s="32"/>
      <c r="G21" s="32"/>
      <c r="H21" s="70"/>
      <c r="I21" s="70"/>
      <c r="J21" s="70"/>
      <c r="K21" s="70"/>
      <c r="L21" s="70"/>
      <c r="M21" s="70"/>
      <c r="N21" s="70"/>
      <c r="O21" s="6"/>
      <c r="P21" s="13" t="s">
        <v>39</v>
      </c>
      <c r="Q21" s="13"/>
      <c r="R21" s="13"/>
      <c r="S21" s="13"/>
      <c r="T21" s="13"/>
      <c r="U21" s="13"/>
      <c r="V21" s="13"/>
      <c r="W21" s="13" t="s">
        <v>40</v>
      </c>
      <c r="X21" s="13"/>
      <c r="Y21" s="13"/>
      <c r="Z21" s="13"/>
      <c r="AA21" s="13"/>
      <c r="AB21" s="60" t="s">
        <v>41</v>
      </c>
      <c r="AC21" s="60"/>
      <c r="AD21" s="60"/>
      <c r="AE21" s="60"/>
      <c r="AF21" s="60"/>
      <c r="AH21" s="32" t="s">
        <v>105</v>
      </c>
      <c r="AI21" s="32"/>
      <c r="AJ21" s="32"/>
      <c r="AK21" s="32"/>
      <c r="AL21" s="32"/>
      <c r="AM21" s="32"/>
      <c r="AN21" s="43"/>
      <c r="AO21" s="43"/>
      <c r="AP21" s="43"/>
      <c r="AQ21" s="43"/>
      <c r="AR21" s="43"/>
      <c r="AS21" s="43"/>
      <c r="AT21" s="73"/>
      <c r="AU21" s="74"/>
      <c r="AV21" s="74"/>
      <c r="AW21" s="75"/>
      <c r="AX21" s="71" t="s">
        <v>105</v>
      </c>
      <c r="AY21" s="71"/>
      <c r="AZ21" s="71"/>
      <c r="BA21" s="71"/>
      <c r="BB21" s="71"/>
      <c r="BC21" s="71"/>
      <c r="BD21" s="72" t="e">
        <f t="shared" si="0"/>
        <v>#DIV/0!</v>
      </c>
      <c r="BE21" s="72"/>
      <c r="BF21" s="72"/>
      <c r="BG21" s="72"/>
      <c r="BH21" s="72"/>
      <c r="BI21" s="72"/>
    </row>
    <row r="22" spans="1:61" ht="12">
      <c r="A22" s="32"/>
      <c r="B22" s="32"/>
      <c r="C22" s="32"/>
      <c r="D22" s="32"/>
      <c r="E22" s="32"/>
      <c r="F22" s="32"/>
      <c r="G22" s="32"/>
      <c r="H22" s="70"/>
      <c r="I22" s="70"/>
      <c r="J22" s="70"/>
      <c r="K22" s="70"/>
      <c r="L22" s="70"/>
      <c r="M22" s="70"/>
      <c r="N22" s="70"/>
      <c r="O22" s="7"/>
      <c r="P22" s="60">
        <f>AV2</f>
        <v>0</v>
      </c>
      <c r="Q22" s="60"/>
      <c r="R22" s="60"/>
      <c r="S22" s="60"/>
      <c r="T22" s="60"/>
      <c r="U22" s="60"/>
      <c r="V22" s="60"/>
      <c r="W22" s="60">
        <f>28-P22</f>
        <v>28</v>
      </c>
      <c r="X22" s="60"/>
      <c r="Y22" s="60"/>
      <c r="Z22" s="60"/>
      <c r="AA22" s="60"/>
      <c r="AB22" s="60">
        <f>AH6</f>
        <v>0</v>
      </c>
      <c r="AC22" s="60"/>
      <c r="AD22" s="60"/>
      <c r="AE22" s="60"/>
      <c r="AF22" s="60"/>
      <c r="AH22" s="32" t="s">
        <v>106</v>
      </c>
      <c r="AI22" s="32"/>
      <c r="AJ22" s="32"/>
      <c r="AK22" s="32"/>
      <c r="AL22" s="32"/>
      <c r="AM22" s="32"/>
      <c r="AN22" s="43"/>
      <c r="AO22" s="43"/>
      <c r="AP22" s="43"/>
      <c r="AQ22" s="43"/>
      <c r="AR22" s="43"/>
      <c r="AS22" s="43"/>
      <c r="AT22" s="73"/>
      <c r="AU22" s="74"/>
      <c r="AV22" s="74"/>
      <c r="AW22" s="75"/>
      <c r="AX22" s="71" t="s">
        <v>106</v>
      </c>
      <c r="AY22" s="71"/>
      <c r="AZ22" s="71"/>
      <c r="BA22" s="71"/>
      <c r="BB22" s="71"/>
      <c r="BC22" s="71"/>
      <c r="BD22" s="72" t="e">
        <f t="shared" si="0"/>
        <v>#DIV/0!</v>
      </c>
      <c r="BE22" s="72"/>
      <c r="BF22" s="72"/>
      <c r="BG22" s="72"/>
      <c r="BH22" s="72"/>
      <c r="BI22" s="72"/>
    </row>
    <row r="23" spans="1:61" ht="12">
      <c r="A23" s="32"/>
      <c r="B23" s="32"/>
      <c r="C23" s="32"/>
      <c r="D23" s="32"/>
      <c r="E23" s="32"/>
      <c r="F23" s="32"/>
      <c r="G23" s="32"/>
      <c r="H23" s="70"/>
      <c r="I23" s="70"/>
      <c r="J23" s="70"/>
      <c r="K23" s="70"/>
      <c r="L23" s="70"/>
      <c r="M23" s="70"/>
      <c r="N23" s="7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H23" s="32" t="s">
        <v>107</v>
      </c>
      <c r="AI23" s="32"/>
      <c r="AJ23" s="32"/>
      <c r="AK23" s="32"/>
      <c r="AL23" s="32"/>
      <c r="AM23" s="32"/>
      <c r="AN23" s="43"/>
      <c r="AO23" s="43"/>
      <c r="AP23" s="43"/>
      <c r="AQ23" s="43"/>
      <c r="AR23" s="43"/>
      <c r="AS23" s="43"/>
      <c r="AT23" s="73"/>
      <c r="AU23" s="74"/>
      <c r="AV23" s="74"/>
      <c r="AW23" s="75"/>
      <c r="AX23" s="71" t="s">
        <v>107</v>
      </c>
      <c r="AY23" s="71"/>
      <c r="AZ23" s="71"/>
      <c r="BA23" s="71"/>
      <c r="BB23" s="71"/>
      <c r="BC23" s="71"/>
      <c r="BD23" s="72" t="e">
        <f t="shared" si="0"/>
        <v>#DIV/0!</v>
      </c>
      <c r="BE23" s="72"/>
      <c r="BF23" s="72"/>
      <c r="BG23" s="72"/>
      <c r="BH23" s="72"/>
      <c r="BI23" s="72"/>
    </row>
    <row r="24" spans="1:61" ht="12">
      <c r="A24" s="38" t="s">
        <v>33</v>
      </c>
      <c r="B24" s="38"/>
      <c r="C24" s="38"/>
      <c r="D24" s="38"/>
      <c r="E24" s="38"/>
      <c r="F24" s="38"/>
      <c r="G24" s="66"/>
      <c r="H24" s="67">
        <f>H11+H12+H13+H14+H15+H16+H17+H18+H19+H20+H21+H22+H23</f>
        <v>53182</v>
      </c>
      <c r="I24" s="68"/>
      <c r="J24" s="68"/>
      <c r="K24" s="68"/>
      <c r="L24" s="68"/>
      <c r="M24" s="68"/>
      <c r="N24" s="6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H24" s="32" t="s">
        <v>108</v>
      </c>
      <c r="AI24" s="32"/>
      <c r="AJ24" s="32"/>
      <c r="AK24" s="32"/>
      <c r="AL24" s="32"/>
      <c r="AM24" s="32"/>
      <c r="AN24" s="43"/>
      <c r="AO24" s="43"/>
      <c r="AP24" s="43"/>
      <c r="AQ24" s="43"/>
      <c r="AR24" s="43"/>
      <c r="AS24" s="43"/>
      <c r="AT24" s="73"/>
      <c r="AU24" s="74"/>
      <c r="AV24" s="74"/>
      <c r="AW24" s="75"/>
      <c r="AX24" s="71" t="s">
        <v>108</v>
      </c>
      <c r="AY24" s="71"/>
      <c r="AZ24" s="71"/>
      <c r="BA24" s="71"/>
      <c r="BB24" s="71"/>
      <c r="BC24" s="71"/>
      <c r="BD24" s="72" t="e">
        <f t="shared" si="0"/>
        <v>#DIV/0!</v>
      </c>
      <c r="BE24" s="72"/>
      <c r="BF24" s="72"/>
      <c r="BG24" s="72"/>
      <c r="BH24" s="72"/>
      <c r="BI24" s="72"/>
    </row>
    <row r="25" spans="1:61" ht="1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H25" s="32" t="s">
        <v>109</v>
      </c>
      <c r="AI25" s="32"/>
      <c r="AJ25" s="32"/>
      <c r="AK25" s="32"/>
      <c r="AL25" s="32"/>
      <c r="AM25" s="32"/>
      <c r="AN25" s="43"/>
      <c r="AO25" s="43"/>
      <c r="AP25" s="43"/>
      <c r="AQ25" s="43"/>
      <c r="AR25" s="43"/>
      <c r="AS25" s="43"/>
      <c r="AT25" s="73"/>
      <c r="AU25" s="74"/>
      <c r="AV25" s="74"/>
      <c r="AW25" s="75"/>
      <c r="AX25" s="71" t="s">
        <v>109</v>
      </c>
      <c r="AY25" s="71"/>
      <c r="AZ25" s="71"/>
      <c r="BA25" s="71"/>
      <c r="BB25" s="71"/>
      <c r="BC25" s="71"/>
      <c r="BD25" s="72" t="e">
        <f t="shared" si="0"/>
        <v>#DIV/0!</v>
      </c>
      <c r="BE25" s="72"/>
      <c r="BF25" s="72"/>
      <c r="BG25" s="72"/>
      <c r="BH25" s="72"/>
      <c r="BI25" s="72"/>
    </row>
    <row r="26" spans="1:61" ht="1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H26" s="32" t="s">
        <v>110</v>
      </c>
      <c r="AI26" s="32"/>
      <c r="AJ26" s="32"/>
      <c r="AK26" s="32"/>
      <c r="AL26" s="32"/>
      <c r="AM26" s="32"/>
      <c r="AN26" s="43">
        <v>31</v>
      </c>
      <c r="AO26" s="43"/>
      <c r="AP26" s="43"/>
      <c r="AQ26" s="43"/>
      <c r="AR26" s="43"/>
      <c r="AS26" s="43"/>
      <c r="AT26" s="73">
        <v>31</v>
      </c>
      <c r="AU26" s="74"/>
      <c r="AV26" s="74"/>
      <c r="AW26" s="75"/>
      <c r="AX26" s="71" t="s">
        <v>110</v>
      </c>
      <c r="AY26" s="71"/>
      <c r="AZ26" s="71"/>
      <c r="BA26" s="71"/>
      <c r="BB26" s="71"/>
      <c r="BC26" s="71"/>
      <c r="BD26" s="72">
        <f>29.4/(AN26/AT26)</f>
        <v>29.4</v>
      </c>
      <c r="BE26" s="72"/>
      <c r="BF26" s="72"/>
      <c r="BG26" s="72"/>
      <c r="BH26" s="72"/>
      <c r="BI26" s="72"/>
    </row>
    <row r="27" spans="1:61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H27" s="32" t="s">
        <v>111</v>
      </c>
      <c r="AI27" s="32"/>
      <c r="AJ27" s="32"/>
      <c r="AK27" s="32"/>
      <c r="AL27" s="32"/>
      <c r="AM27" s="32"/>
      <c r="AN27" s="43">
        <v>30</v>
      </c>
      <c r="AO27" s="43"/>
      <c r="AP27" s="43"/>
      <c r="AQ27" s="43"/>
      <c r="AR27" s="43"/>
      <c r="AS27" s="43"/>
      <c r="AT27" s="73">
        <v>30</v>
      </c>
      <c r="AU27" s="74"/>
      <c r="AV27" s="74"/>
      <c r="AW27" s="75"/>
      <c r="AX27" s="71" t="s">
        <v>111</v>
      </c>
      <c r="AY27" s="71"/>
      <c r="AZ27" s="71"/>
      <c r="BA27" s="71"/>
      <c r="BB27" s="71"/>
      <c r="BC27" s="71"/>
      <c r="BD27" s="72">
        <f>29.4/(AN27/AT27)</f>
        <v>29.4</v>
      </c>
      <c r="BE27" s="72"/>
      <c r="BF27" s="72"/>
      <c r="BG27" s="72"/>
      <c r="BH27" s="72"/>
      <c r="BI27" s="72"/>
    </row>
    <row r="28" spans="1:61" ht="12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H28" s="32" t="s">
        <v>112</v>
      </c>
      <c r="AI28" s="32"/>
      <c r="AJ28" s="32"/>
      <c r="AK28" s="32"/>
      <c r="AL28" s="32"/>
      <c r="AM28" s="32"/>
      <c r="AN28" s="43">
        <v>31</v>
      </c>
      <c r="AO28" s="43"/>
      <c r="AP28" s="43"/>
      <c r="AQ28" s="43"/>
      <c r="AR28" s="43"/>
      <c r="AS28" s="43"/>
      <c r="AT28" s="73">
        <v>31</v>
      </c>
      <c r="AU28" s="74"/>
      <c r="AV28" s="74"/>
      <c r="AW28" s="75"/>
      <c r="AX28" s="71" t="s">
        <v>112</v>
      </c>
      <c r="AY28" s="71"/>
      <c r="AZ28" s="71"/>
      <c r="BA28" s="71"/>
      <c r="BB28" s="71"/>
      <c r="BC28" s="71"/>
      <c r="BD28" s="72">
        <f>29.4/(AN28/AT28)</f>
        <v>29.4</v>
      </c>
      <c r="BE28" s="72"/>
      <c r="BF28" s="72"/>
      <c r="BG28" s="72"/>
      <c r="BH28" s="72"/>
      <c r="BI28" s="72"/>
    </row>
    <row r="29" spans="1:61" ht="1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H29" s="32" t="s">
        <v>113</v>
      </c>
      <c r="AI29" s="32"/>
      <c r="AJ29" s="32"/>
      <c r="AK29" s="32"/>
      <c r="AL29" s="32"/>
      <c r="AM29" s="32"/>
      <c r="AN29" s="43">
        <v>30</v>
      </c>
      <c r="AO29" s="43"/>
      <c r="AP29" s="43"/>
      <c r="AQ29" s="43"/>
      <c r="AR29" s="43"/>
      <c r="AS29" s="43"/>
      <c r="AT29" s="73">
        <v>30</v>
      </c>
      <c r="AU29" s="74"/>
      <c r="AV29" s="74"/>
      <c r="AW29" s="75"/>
      <c r="AX29" s="71" t="s">
        <v>113</v>
      </c>
      <c r="AY29" s="71"/>
      <c r="AZ29" s="71"/>
      <c r="BA29" s="71"/>
      <c r="BB29" s="71"/>
      <c r="BC29" s="71"/>
      <c r="BD29" s="72">
        <f>29.4/(AN29/AT29)</f>
        <v>29.4</v>
      </c>
      <c r="BE29" s="72"/>
      <c r="BF29" s="72"/>
      <c r="BG29" s="72"/>
      <c r="BH29" s="72"/>
      <c r="BI29" s="72"/>
    </row>
    <row r="30" spans="1:61" ht="24" customHeight="1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 t="s">
        <v>45</v>
      </c>
      <c r="N30" s="13"/>
      <c r="O30" s="13"/>
      <c r="P30" s="13"/>
      <c r="Q30" s="13"/>
      <c r="R30" s="13"/>
      <c r="S30" s="13"/>
      <c r="T30" s="13"/>
      <c r="U30" s="13"/>
      <c r="V30" s="13" t="s">
        <v>46</v>
      </c>
      <c r="W30" s="13"/>
      <c r="X30" s="13"/>
      <c r="Y30" s="13"/>
      <c r="Z30" s="13"/>
      <c r="AA30" s="13"/>
      <c r="AB30" s="13"/>
      <c r="AC30" s="13" t="s">
        <v>61</v>
      </c>
      <c r="AD30" s="13"/>
      <c r="AE30" s="13"/>
      <c r="AF30" s="13"/>
      <c r="AH30" s="32" t="s">
        <v>114</v>
      </c>
      <c r="AI30" s="32"/>
      <c r="AJ30" s="32"/>
      <c r="AK30" s="32"/>
      <c r="AL30" s="32"/>
      <c r="AM30" s="32"/>
      <c r="AN30" s="43">
        <v>31</v>
      </c>
      <c r="AO30" s="43"/>
      <c r="AP30" s="43"/>
      <c r="AQ30" s="43"/>
      <c r="AR30" s="43"/>
      <c r="AS30" s="43"/>
      <c r="AT30" s="73">
        <v>2</v>
      </c>
      <c r="AU30" s="74"/>
      <c r="AV30" s="74"/>
      <c r="AW30" s="75"/>
      <c r="AX30" s="71" t="s">
        <v>114</v>
      </c>
      <c r="AY30" s="71"/>
      <c r="AZ30" s="71"/>
      <c r="BA30" s="71"/>
      <c r="BB30" s="71"/>
      <c r="BC30" s="71"/>
      <c r="BD30" s="72">
        <f>29.4/(AN30/AT30)</f>
        <v>1.896774193548387</v>
      </c>
      <c r="BE30" s="72"/>
      <c r="BF30" s="72"/>
      <c r="BG30" s="72"/>
      <c r="BH30" s="72"/>
      <c r="BI30" s="72"/>
    </row>
    <row r="31" spans="1:32" ht="24" customHeight="1">
      <c r="A31" s="13" t="s">
        <v>101</v>
      </c>
      <c r="B31" s="13"/>
      <c r="C31" s="13"/>
      <c r="D31" s="13"/>
      <c r="E31" s="13"/>
      <c r="F31" s="13"/>
      <c r="G31" s="13"/>
      <c r="H31" s="13"/>
      <c r="I31" s="13"/>
      <c r="J31" s="13" t="s">
        <v>47</v>
      </c>
      <c r="K31" s="13"/>
      <c r="L31" s="13"/>
      <c r="M31" s="13" t="s">
        <v>58</v>
      </c>
      <c r="N31" s="13"/>
      <c r="O31" s="13"/>
      <c r="P31" s="13"/>
      <c r="Q31" s="13"/>
      <c r="R31" s="13"/>
      <c r="S31" s="13" t="s">
        <v>47</v>
      </c>
      <c r="T31" s="13"/>
      <c r="U31" s="13"/>
      <c r="V31" s="13" t="s">
        <v>59</v>
      </c>
      <c r="W31" s="13"/>
      <c r="X31" s="13"/>
      <c r="Y31" s="13"/>
      <c r="Z31" s="13" t="s">
        <v>60</v>
      </c>
      <c r="AA31" s="13"/>
      <c r="AB31" s="13"/>
      <c r="AC31" s="13"/>
      <c r="AD31" s="13"/>
      <c r="AE31" s="13"/>
      <c r="AF31" s="13"/>
    </row>
    <row r="32" spans="1:48" ht="12">
      <c r="A32" s="60" t="s">
        <v>48</v>
      </c>
      <c r="B32" s="60"/>
      <c r="C32" s="60"/>
      <c r="D32" s="60" t="s">
        <v>49</v>
      </c>
      <c r="E32" s="60"/>
      <c r="F32" s="60"/>
      <c r="G32" s="60" t="s">
        <v>50</v>
      </c>
      <c r="H32" s="60"/>
      <c r="I32" s="60"/>
      <c r="J32" s="60" t="s">
        <v>51</v>
      </c>
      <c r="K32" s="60"/>
      <c r="L32" s="60"/>
      <c r="M32" s="60" t="s">
        <v>52</v>
      </c>
      <c r="N32" s="60"/>
      <c r="O32" s="60"/>
      <c r="P32" s="60" t="s">
        <v>53</v>
      </c>
      <c r="Q32" s="60"/>
      <c r="R32" s="60"/>
      <c r="S32" s="60" t="s">
        <v>54</v>
      </c>
      <c r="T32" s="60"/>
      <c r="U32" s="60"/>
      <c r="V32" s="60" t="s">
        <v>55</v>
      </c>
      <c r="W32" s="60"/>
      <c r="X32" s="60"/>
      <c r="Y32" s="60"/>
      <c r="Z32" s="60" t="s">
        <v>56</v>
      </c>
      <c r="AA32" s="60"/>
      <c r="AB32" s="60"/>
      <c r="AC32" s="60" t="s">
        <v>57</v>
      </c>
      <c r="AD32" s="60"/>
      <c r="AE32" s="60"/>
      <c r="AF32" s="60"/>
      <c r="AH32" s="2" t="s">
        <v>102</v>
      </c>
      <c r="AR32" s="53">
        <f>(AH10*2.33)-P22</f>
        <v>9.32</v>
      </c>
      <c r="AS32" s="53"/>
      <c r="AT32" s="53"/>
      <c r="AU32" s="53"/>
      <c r="AV32" s="53"/>
    </row>
    <row r="33" spans="1:32" ht="45" customHeight="1">
      <c r="A33" s="62">
        <f>AR32*AB11</f>
        <v>4147.862930569054</v>
      </c>
      <c r="B33" s="62"/>
      <c r="C33" s="62"/>
      <c r="D33" s="62"/>
      <c r="E33" s="62"/>
      <c r="F33" s="62"/>
      <c r="G33" s="62"/>
      <c r="H33" s="62"/>
      <c r="I33" s="62"/>
      <c r="J33" s="62">
        <f>A33</f>
        <v>4147.862930569054</v>
      </c>
      <c r="K33" s="62"/>
      <c r="L33" s="62"/>
      <c r="M33" s="62">
        <f>J33*0.13</f>
        <v>539.2221809739771</v>
      </c>
      <c r="N33" s="62"/>
      <c r="O33" s="62"/>
      <c r="P33" s="62"/>
      <c r="Q33" s="62"/>
      <c r="R33" s="62"/>
      <c r="S33" s="62">
        <f>M33</f>
        <v>539.2221809739771</v>
      </c>
      <c r="T33" s="62"/>
      <c r="U33" s="62"/>
      <c r="V33" s="62">
        <f>J33-S33</f>
        <v>3608.6407495950766</v>
      </c>
      <c r="W33" s="62"/>
      <c r="X33" s="62"/>
      <c r="Y33" s="62"/>
      <c r="Z33" s="62">
        <f>AB22</f>
        <v>0</v>
      </c>
      <c r="AA33" s="62"/>
      <c r="AB33" s="62"/>
      <c r="AC33" s="62">
        <f>V33-Z33</f>
        <v>3608.6407495950766</v>
      </c>
      <c r="AD33" s="62"/>
      <c r="AE33" s="62"/>
      <c r="AF33" s="62"/>
    </row>
    <row r="34" spans="1:59" ht="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L34" s="77"/>
      <c r="AM34" s="76"/>
      <c r="AN34" s="76"/>
      <c r="AO34" s="76"/>
      <c r="AP34" s="76"/>
      <c r="AQ34" s="76"/>
      <c r="AR34" s="76"/>
      <c r="AS34" s="76"/>
      <c r="AY34" s="76">
        <f aca="true" t="shared" si="1" ref="AY34:AY45">_xlfn.IFERROR(BD19,0)</f>
        <v>0</v>
      </c>
      <c r="AZ34" s="76"/>
      <c r="BA34" s="76"/>
      <c r="BB34" s="76"/>
      <c r="BC34" s="76"/>
      <c r="BD34" s="76"/>
      <c r="BE34" s="76"/>
      <c r="BF34" s="76"/>
      <c r="BG34" s="76"/>
    </row>
    <row r="35" spans="1:59" ht="1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Y35" s="76">
        <f t="shared" si="1"/>
        <v>0</v>
      </c>
      <c r="AZ35" s="76"/>
      <c r="BA35" s="76"/>
      <c r="BB35" s="76"/>
      <c r="BC35" s="76"/>
      <c r="BD35" s="76"/>
      <c r="BE35" s="76"/>
      <c r="BF35" s="76"/>
      <c r="BG35" s="76"/>
    </row>
    <row r="36" spans="1:59" ht="1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Y36" s="76">
        <f t="shared" si="1"/>
        <v>0</v>
      </c>
      <c r="AZ36" s="76"/>
      <c r="BA36" s="76"/>
      <c r="BB36" s="76"/>
      <c r="BC36" s="76"/>
      <c r="BD36" s="76"/>
      <c r="BE36" s="76"/>
      <c r="BF36" s="76"/>
      <c r="BG36" s="76"/>
    </row>
    <row r="37" spans="1:59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Y37" s="76">
        <f t="shared" si="1"/>
        <v>0</v>
      </c>
      <c r="AZ37" s="76"/>
      <c r="BA37" s="76"/>
      <c r="BB37" s="76"/>
      <c r="BC37" s="76"/>
      <c r="BD37" s="76"/>
      <c r="BE37" s="76"/>
      <c r="BF37" s="76"/>
      <c r="BG37" s="76"/>
    </row>
    <row r="38" spans="1:59" ht="12">
      <c r="A38" s="22" t="s">
        <v>62</v>
      </c>
      <c r="B38" s="22"/>
      <c r="C38" s="22"/>
      <c r="D38" s="22"/>
      <c r="E38" s="22"/>
      <c r="F38" s="22"/>
      <c r="G38" s="65" t="s">
        <v>127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Y38" s="76">
        <f t="shared" si="1"/>
        <v>0</v>
      </c>
      <c r="AZ38" s="76"/>
      <c r="BA38" s="76"/>
      <c r="BB38" s="76"/>
      <c r="BC38" s="76"/>
      <c r="BD38" s="76"/>
      <c r="BE38" s="76"/>
      <c r="BF38" s="76"/>
      <c r="BG38" s="76"/>
    </row>
    <row r="39" spans="1:59" ht="12">
      <c r="A39" s="40"/>
      <c r="B39" s="40"/>
      <c r="C39" s="40"/>
      <c r="D39" s="40"/>
      <c r="E39" s="40"/>
      <c r="F39" s="40"/>
      <c r="G39" s="26" t="s">
        <v>81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Y39" s="76">
        <f t="shared" si="1"/>
        <v>0</v>
      </c>
      <c r="AZ39" s="76"/>
      <c r="BA39" s="76"/>
      <c r="BB39" s="76"/>
      <c r="BC39" s="76"/>
      <c r="BD39" s="76"/>
      <c r="BE39" s="76"/>
      <c r="BF39" s="76"/>
      <c r="BG39" s="76"/>
    </row>
    <row r="40" spans="1:59" ht="12">
      <c r="A40" s="40"/>
      <c r="B40" s="40"/>
      <c r="C40" s="40"/>
      <c r="D40" s="40"/>
      <c r="E40" s="40"/>
      <c r="F40" s="40"/>
      <c r="G40" s="20" t="s">
        <v>128</v>
      </c>
      <c r="H40" s="20"/>
      <c r="I40" s="20"/>
      <c r="J40" s="20"/>
      <c r="K40" s="20"/>
      <c r="L40" s="20"/>
      <c r="M40" s="20"/>
      <c r="N40" s="20"/>
      <c r="O40" s="22" t="s">
        <v>63</v>
      </c>
      <c r="P40" s="22"/>
      <c r="Q40" s="20" t="s">
        <v>129</v>
      </c>
      <c r="R40" s="20"/>
      <c r="S40" s="20"/>
      <c r="T40" s="20"/>
      <c r="U40" s="22" t="s">
        <v>64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Y40" s="76">
        <f t="shared" si="1"/>
        <v>0</v>
      </c>
      <c r="AZ40" s="76"/>
      <c r="BA40" s="76"/>
      <c r="BB40" s="76"/>
      <c r="BC40" s="76"/>
      <c r="BD40" s="76"/>
      <c r="BE40" s="76"/>
      <c r="BF40" s="76"/>
      <c r="BG40" s="76"/>
    </row>
    <row r="41" spans="1:59" ht="12" customHeight="1">
      <c r="A41" s="23" t="s">
        <v>66</v>
      </c>
      <c r="B41" s="23"/>
      <c r="C41" s="23"/>
      <c r="D41" s="23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2" t="s">
        <v>63</v>
      </c>
      <c r="P41" s="22"/>
      <c r="Q41" s="20"/>
      <c r="R41" s="20"/>
      <c r="S41" s="20"/>
      <c r="T41" s="20"/>
      <c r="U41" s="22" t="s">
        <v>67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Y41" s="76">
        <f t="shared" si="1"/>
        <v>29.4</v>
      </c>
      <c r="AZ41" s="76"/>
      <c r="BA41" s="76"/>
      <c r="BB41" s="76"/>
      <c r="BC41" s="76"/>
      <c r="BD41" s="76"/>
      <c r="BE41" s="76"/>
      <c r="BF41" s="76"/>
      <c r="BG41" s="76"/>
    </row>
    <row r="42" spans="1:59" ht="12" customHeight="1">
      <c r="A42" s="23"/>
      <c r="B42" s="23"/>
      <c r="C42" s="23"/>
      <c r="D42" s="23"/>
      <c r="E42" s="23"/>
      <c r="F42" s="23"/>
      <c r="G42" s="29" t="s">
        <v>82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Y42" s="76">
        <f t="shared" si="1"/>
        <v>29.4</v>
      </c>
      <c r="AZ42" s="76"/>
      <c r="BA42" s="76"/>
      <c r="BB42" s="76"/>
      <c r="BC42" s="76"/>
      <c r="BD42" s="76"/>
      <c r="BE42" s="76"/>
      <c r="BF42" s="76"/>
      <c r="BG42" s="76"/>
    </row>
    <row r="43" spans="1:59" ht="12">
      <c r="A43" s="24" t="s">
        <v>65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1"/>
      <c r="P43" s="61"/>
      <c r="Q43" s="61"/>
      <c r="R43" s="61"/>
      <c r="S43" s="58" t="s">
        <v>70</v>
      </c>
      <c r="T43" s="58"/>
      <c r="U43" s="20"/>
      <c r="V43" s="20"/>
      <c r="W43" s="2" t="s">
        <v>10</v>
      </c>
      <c r="X43" s="20"/>
      <c r="Y43" s="20"/>
      <c r="Z43" s="20"/>
      <c r="AA43" s="20"/>
      <c r="AB43" s="1" t="s">
        <v>11</v>
      </c>
      <c r="AC43" s="20"/>
      <c r="AD43" s="20"/>
      <c r="AE43" s="22" t="s">
        <v>77</v>
      </c>
      <c r="AF43" s="22"/>
      <c r="AY43" s="76">
        <f t="shared" si="1"/>
        <v>29.4</v>
      </c>
      <c r="AZ43" s="76"/>
      <c r="BA43" s="76"/>
      <c r="BB43" s="76"/>
      <c r="BC43" s="76"/>
      <c r="BD43" s="76"/>
      <c r="BE43" s="76"/>
      <c r="BF43" s="76"/>
      <c r="BG43" s="76"/>
    </row>
    <row r="44" spans="1:59" ht="1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Y44" s="76">
        <f t="shared" si="1"/>
        <v>29.4</v>
      </c>
      <c r="AZ44" s="76"/>
      <c r="BA44" s="76"/>
      <c r="BB44" s="76"/>
      <c r="BC44" s="76"/>
      <c r="BD44" s="76"/>
      <c r="BE44" s="76"/>
      <c r="BF44" s="76"/>
      <c r="BG44" s="76"/>
    </row>
    <row r="45" spans="1:59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Y45" s="76">
        <f t="shared" si="1"/>
        <v>1.896774193548387</v>
      </c>
      <c r="AZ45" s="76"/>
      <c r="BA45" s="76"/>
      <c r="BB45" s="76"/>
      <c r="BC45" s="76"/>
      <c r="BD45" s="76"/>
      <c r="BE45" s="76"/>
      <c r="BF45" s="76"/>
      <c r="BG45" s="76"/>
    </row>
    <row r="46" spans="1:32" ht="1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2">
      <c r="A47" s="57" t="s">
        <v>83</v>
      </c>
      <c r="B47" s="57"/>
      <c r="C47" s="57"/>
      <c r="D47" s="57"/>
      <c r="E47" s="29"/>
      <c r="F47" s="29"/>
      <c r="G47" s="29"/>
      <c r="H47" s="29"/>
      <c r="I47" s="29"/>
      <c r="J47" s="29"/>
      <c r="K47" s="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40"/>
      <c r="AC47" s="40"/>
      <c r="AD47" s="40"/>
      <c r="AE47" s="40"/>
      <c r="AF47" s="40"/>
    </row>
    <row r="48" spans="1:32" ht="12">
      <c r="A48" s="40"/>
      <c r="B48" s="40"/>
      <c r="C48" s="40"/>
      <c r="D48" s="40"/>
      <c r="E48" s="28" t="s">
        <v>79</v>
      </c>
      <c r="F48" s="28"/>
      <c r="G48" s="28"/>
      <c r="H48" s="28"/>
      <c r="I48" s="28"/>
      <c r="J48" s="28"/>
      <c r="K48" s="8"/>
      <c r="L48" s="28" t="s">
        <v>14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40"/>
      <c r="AC48" s="40"/>
      <c r="AD48" s="40"/>
      <c r="AE48" s="40"/>
      <c r="AF48" s="40"/>
    </row>
  </sheetData>
  <sheetProtection/>
  <mergeCells count="233">
    <mergeCell ref="AY45:BG45"/>
    <mergeCell ref="AL34:AS34"/>
    <mergeCell ref="AY35:BG35"/>
    <mergeCell ref="AY36:BG36"/>
    <mergeCell ref="AY37:BG37"/>
    <mergeCell ref="AY38:BG38"/>
    <mergeCell ref="AY41:BG41"/>
    <mergeCell ref="AY42:BG42"/>
    <mergeCell ref="AY43:BG43"/>
    <mergeCell ref="AY44:BG44"/>
    <mergeCell ref="AY39:BG39"/>
    <mergeCell ref="AY40:BG40"/>
    <mergeCell ref="AT26:AW26"/>
    <mergeCell ref="AT27:AW27"/>
    <mergeCell ref="AT28:AW28"/>
    <mergeCell ref="AT29:AW29"/>
    <mergeCell ref="AT30:AW30"/>
    <mergeCell ref="AY34:BG34"/>
    <mergeCell ref="AX30:BC30"/>
    <mergeCell ref="BD30:BI30"/>
    <mergeCell ref="AX28:BC28"/>
    <mergeCell ref="BD28:BI28"/>
    <mergeCell ref="AT18:AW18"/>
    <mergeCell ref="AT19:AW19"/>
    <mergeCell ref="AT20:AW20"/>
    <mergeCell ref="AT21:AW21"/>
    <mergeCell ref="AT22:AW22"/>
    <mergeCell ref="AT23:AW23"/>
    <mergeCell ref="AT24:AW24"/>
    <mergeCell ref="AT25:AW25"/>
    <mergeCell ref="AX27:BC27"/>
    <mergeCell ref="BD27:BI27"/>
    <mergeCell ref="AX23:BC23"/>
    <mergeCell ref="BD23:BI23"/>
    <mergeCell ref="AX29:BC29"/>
    <mergeCell ref="BD29:BI29"/>
    <mergeCell ref="AX24:BC24"/>
    <mergeCell ref="BD24:BI24"/>
    <mergeCell ref="AX25:BC25"/>
    <mergeCell ref="BD25:BI25"/>
    <mergeCell ref="AX26:BC26"/>
    <mergeCell ref="BD26:BI26"/>
    <mergeCell ref="AX21:BC21"/>
    <mergeCell ref="BD21:BI21"/>
    <mergeCell ref="AX22:BC22"/>
    <mergeCell ref="BD22:BI22"/>
    <mergeCell ref="BD18:BI18"/>
    <mergeCell ref="AX19:BC19"/>
    <mergeCell ref="BD19:BI19"/>
    <mergeCell ref="AX20:BC20"/>
    <mergeCell ref="BD20:BI20"/>
    <mergeCell ref="A42:F42"/>
    <mergeCell ref="W42:AF42"/>
    <mergeCell ref="L47:AA47"/>
    <mergeCell ref="L48:AA48"/>
    <mergeCell ref="E47:J47"/>
    <mergeCell ref="E48:J48"/>
    <mergeCell ref="A48:D48"/>
    <mergeCell ref="AB48:AF48"/>
    <mergeCell ref="A44:AF44"/>
    <mergeCell ref="A45:AF45"/>
    <mergeCell ref="A1:AF1"/>
    <mergeCell ref="A2:AF2"/>
    <mergeCell ref="A3:AF3"/>
    <mergeCell ref="A4:G5"/>
    <mergeCell ref="H4:N9"/>
    <mergeCell ref="P4:AA5"/>
    <mergeCell ref="AB4:AF9"/>
    <mergeCell ref="A6:C9"/>
    <mergeCell ref="D6:G9"/>
    <mergeCell ref="P6:V9"/>
    <mergeCell ref="D12:G12"/>
    <mergeCell ref="H12:N12"/>
    <mergeCell ref="A13:C13"/>
    <mergeCell ref="W6:AA9"/>
    <mergeCell ref="A10:C10"/>
    <mergeCell ref="D10:G10"/>
    <mergeCell ref="H10:N10"/>
    <mergeCell ref="P10:V10"/>
    <mergeCell ref="W10:AA10"/>
    <mergeCell ref="A15:C15"/>
    <mergeCell ref="D15:G15"/>
    <mergeCell ref="H15:N15"/>
    <mergeCell ref="AB10:AF10"/>
    <mergeCell ref="A11:C11"/>
    <mergeCell ref="D11:G11"/>
    <mergeCell ref="H11:N11"/>
    <mergeCell ref="P11:V14"/>
    <mergeCell ref="W11:AA14"/>
    <mergeCell ref="A12:C12"/>
    <mergeCell ref="D13:G13"/>
    <mergeCell ref="H13:N13"/>
    <mergeCell ref="A14:C14"/>
    <mergeCell ref="D14:G14"/>
    <mergeCell ref="H14:N14"/>
    <mergeCell ref="A16:C16"/>
    <mergeCell ref="D16:G16"/>
    <mergeCell ref="H16:N16"/>
    <mergeCell ref="A33:C33"/>
    <mergeCell ref="D33:F33"/>
    <mergeCell ref="G33:I33"/>
    <mergeCell ref="D17:G17"/>
    <mergeCell ref="H17:N17"/>
    <mergeCell ref="W22:AA24"/>
    <mergeCell ref="A19:C19"/>
    <mergeCell ref="A20:C20"/>
    <mergeCell ref="D20:G20"/>
    <mergeCell ref="H20:N20"/>
    <mergeCell ref="A23:C23"/>
    <mergeCell ref="M30:U30"/>
    <mergeCell ref="S31:U31"/>
    <mergeCell ref="A27:AF27"/>
    <mergeCell ref="A28:AF28"/>
    <mergeCell ref="AC30:AF31"/>
    <mergeCell ref="P31:R31"/>
    <mergeCell ref="A17:C17"/>
    <mergeCell ref="P19:V20"/>
    <mergeCell ref="AB21:AF21"/>
    <mergeCell ref="P21:V21"/>
    <mergeCell ref="W21:AA21"/>
    <mergeCell ref="A18:C18"/>
    <mergeCell ref="D18:G18"/>
    <mergeCell ref="H18:N18"/>
    <mergeCell ref="P17:AA18"/>
    <mergeCell ref="AB17:AF20"/>
    <mergeCell ref="W19:AA20"/>
    <mergeCell ref="D19:G19"/>
    <mergeCell ref="H19:N19"/>
    <mergeCell ref="A39:F39"/>
    <mergeCell ref="G39:AF39"/>
    <mergeCell ref="H23:N23"/>
    <mergeCell ref="A21:C21"/>
    <mergeCell ref="D21:G21"/>
    <mergeCell ref="H21:N21"/>
    <mergeCell ref="AB22:AF24"/>
    <mergeCell ref="A25:AF25"/>
    <mergeCell ref="A26:AF26"/>
    <mergeCell ref="P22:V24"/>
    <mergeCell ref="G38:AF38"/>
    <mergeCell ref="A24:G24"/>
    <mergeCell ref="H24:N24"/>
    <mergeCell ref="A22:C22"/>
    <mergeCell ref="D22:G22"/>
    <mergeCell ref="H22:N22"/>
    <mergeCell ref="A29:AF29"/>
    <mergeCell ref="J33:L33"/>
    <mergeCell ref="M33:O33"/>
    <mergeCell ref="A32:C32"/>
    <mergeCell ref="A30:L30"/>
    <mergeCell ref="S32:U32"/>
    <mergeCell ref="O15:AF15"/>
    <mergeCell ref="O16:AF16"/>
    <mergeCell ref="A31:C31"/>
    <mergeCell ref="D31:F31"/>
    <mergeCell ref="G31:I31"/>
    <mergeCell ref="J31:L31"/>
    <mergeCell ref="M31:O31"/>
    <mergeCell ref="D23:G23"/>
    <mergeCell ref="V30:AB30"/>
    <mergeCell ref="Z31:AB31"/>
    <mergeCell ref="V31:Y31"/>
    <mergeCell ref="V32:Y32"/>
    <mergeCell ref="Z32:AB32"/>
    <mergeCell ref="Z33:AB33"/>
    <mergeCell ref="A34:AF34"/>
    <mergeCell ref="M32:O32"/>
    <mergeCell ref="P32:R32"/>
    <mergeCell ref="D32:F32"/>
    <mergeCell ref="G32:I32"/>
    <mergeCell ref="J32:L32"/>
    <mergeCell ref="P33:R33"/>
    <mergeCell ref="Q40:T40"/>
    <mergeCell ref="O41:P41"/>
    <mergeCell ref="Q41:T41"/>
    <mergeCell ref="G40:N40"/>
    <mergeCell ref="A38:F38"/>
    <mergeCell ref="AE43:AF43"/>
    <mergeCell ref="A46:AF46"/>
    <mergeCell ref="AB47:AF47"/>
    <mergeCell ref="A47:D47"/>
    <mergeCell ref="U40:AF40"/>
    <mergeCell ref="U41:AF41"/>
    <mergeCell ref="S43:T43"/>
    <mergeCell ref="G41:N41"/>
    <mergeCell ref="AC43:AD43"/>
    <mergeCell ref="AH19:AM19"/>
    <mergeCell ref="AN19:AS19"/>
    <mergeCell ref="AH20:AM20"/>
    <mergeCell ref="A37:AF37"/>
    <mergeCell ref="A36:AF36"/>
    <mergeCell ref="AC32:AF32"/>
    <mergeCell ref="A35:AF35"/>
    <mergeCell ref="S33:U33"/>
    <mergeCell ref="V33:Y33"/>
    <mergeCell ref="AC33:AF33"/>
    <mergeCell ref="AV2:AX2"/>
    <mergeCell ref="AH6:AJ6"/>
    <mergeCell ref="AH10:AJ10"/>
    <mergeCell ref="AH18:AM18"/>
    <mergeCell ref="AN18:AS18"/>
    <mergeCell ref="AX18:BC18"/>
    <mergeCell ref="AH23:AM23"/>
    <mergeCell ref="AN23:AS23"/>
    <mergeCell ref="U43:V43"/>
    <mergeCell ref="X43:AA43"/>
    <mergeCell ref="G42:V42"/>
    <mergeCell ref="A43:N43"/>
    <mergeCell ref="O43:R43"/>
    <mergeCell ref="A41:F41"/>
    <mergeCell ref="A40:F40"/>
    <mergeCell ref="O40:P40"/>
    <mergeCell ref="AN20:AS20"/>
    <mergeCell ref="AH21:AM21"/>
    <mergeCell ref="AN21:AS21"/>
    <mergeCell ref="AH22:AM22"/>
    <mergeCell ref="AN22:AS22"/>
    <mergeCell ref="AR32:AV32"/>
    <mergeCell ref="AH27:AM27"/>
    <mergeCell ref="AN27:AS27"/>
    <mergeCell ref="AH28:AM28"/>
    <mergeCell ref="AN28:AS28"/>
    <mergeCell ref="AH29:AM29"/>
    <mergeCell ref="AN29:AS29"/>
    <mergeCell ref="AH30:AM30"/>
    <mergeCell ref="AN30:AS30"/>
    <mergeCell ref="AB11:AF12"/>
    <mergeCell ref="AB13:AF14"/>
    <mergeCell ref="AH24:AM24"/>
    <mergeCell ref="AN24:AS24"/>
    <mergeCell ref="AH25:AM25"/>
    <mergeCell ref="AN25:AS25"/>
    <mergeCell ref="AH26:AM26"/>
    <mergeCell ref="AN26:AS2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>Электронная форма документа подготовлена ЗАО "Информационная компания "Кодекс".</dc:description>
  <cp:lastModifiedBy>Елена</cp:lastModifiedBy>
  <cp:lastPrinted>2011-12-05T08:15:33Z</cp:lastPrinted>
  <dcterms:created xsi:type="dcterms:W3CDTF">2003-08-25T15:09:29Z</dcterms:created>
  <dcterms:modified xsi:type="dcterms:W3CDTF">2015-07-02T13:47:57Z</dcterms:modified>
  <cp:category/>
  <cp:version/>
  <cp:contentType/>
  <cp:contentStatus/>
</cp:coreProperties>
</file>