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75" windowWidth="15195" windowHeight="8700" tabRatio="880" activeTab="10"/>
  </bookViews>
  <sheets>
    <sheet name="Основная" sheetId="1" r:id="rId1"/>
    <sheet name="Диаграммы" sheetId="2" r:id="rId2"/>
    <sheet name="Декабрь13" sheetId="3" r:id="rId3"/>
    <sheet name="Январь14" sheetId="4" r:id="rId4"/>
    <sheet name="Февраль14" sheetId="5" r:id="rId5"/>
    <sheet name="Март14" sheetId="6" r:id="rId6"/>
    <sheet name="Апрель14" sheetId="7" r:id="rId7"/>
    <sheet name="Май14" sheetId="8" r:id="rId8"/>
    <sheet name="Июнь14" sheetId="9" r:id="rId9"/>
    <sheet name="Июль14" sheetId="10" r:id="rId10"/>
    <sheet name="Август14" sheetId="11" r:id="rId11"/>
    <sheet name="Сентябрь14" sheetId="12" r:id="rId12"/>
    <sheet name="Октябрь14" sheetId="13" r:id="rId13"/>
    <sheet name="Ноябрь14" sheetId="14" r:id="rId14"/>
    <sheet name="Декабрь14" sheetId="15" r:id="rId15"/>
  </sheets>
  <definedNames/>
  <calcPr fullCalcOnLoad="1" iterate="1" iterateCount="100" iterateDelta="0.001"/>
</workbook>
</file>

<file path=xl/comments10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11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12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13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14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15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3.xml><?xml version="1.0" encoding="utf-8"?>
<comments xmlns="http://schemas.openxmlformats.org/spreadsheetml/2006/main">
  <authors>
    <author>Вася</author>
  </authors>
  <commentLis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4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</commentList>
</comments>
</file>

<file path=xl/comments5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6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7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8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comments9.xml><?xml version="1.0" encoding="utf-8"?>
<comments xmlns="http://schemas.openxmlformats.org/spreadsheetml/2006/main">
  <authors>
    <author>Вася</author>
  </authors>
  <commentList>
    <comment ref="F3" authorId="0">
      <text>
        <r>
          <rPr>
            <b/>
            <sz val="8"/>
            <rFont val="Tahoma"/>
            <family val="0"/>
          </rPr>
          <t>в этой колонке - суммы любыми удобными частями, но общая сумма не должна превышать общий дебет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Здесь указываете сумма, которая у вас уже на руках или на карте (аванс, получка, проценты)
</t>
        </r>
      </text>
    </comment>
    <comment ref="G3" authorId="0">
      <text>
        <r>
          <rPr>
            <b/>
            <sz val="8"/>
            <rFont val="Tahoma"/>
            <family val="0"/>
          </rPr>
          <t>Здесь - суммы уже снятые с карты, взятые из кошелька</t>
        </r>
      </text>
    </comment>
  </commentList>
</comments>
</file>

<file path=xl/sharedStrings.xml><?xml version="1.0" encoding="utf-8"?>
<sst xmlns="http://schemas.openxmlformats.org/spreadsheetml/2006/main" count="266" uniqueCount="59">
  <si>
    <t>Доходы</t>
  </si>
  <si>
    <t>Всего</t>
  </si>
  <si>
    <t>Зарплата мужа</t>
  </si>
  <si>
    <t>Зарплата жены</t>
  </si>
  <si>
    <t>Муж</t>
  </si>
  <si>
    <t>Жена</t>
  </si>
  <si>
    <t>Женщина</t>
  </si>
  <si>
    <t>Дедушка</t>
  </si>
  <si>
    <t>Бабушка</t>
  </si>
  <si>
    <t>Расходы</t>
  </si>
  <si>
    <t>Питание</t>
  </si>
  <si>
    <t>Транспорт</t>
  </si>
  <si>
    <t>Бытовые</t>
  </si>
  <si>
    <t>Коммунальные</t>
  </si>
  <si>
    <t>Связь</t>
  </si>
  <si>
    <t>Резерв</t>
  </si>
  <si>
    <t>Накопления</t>
  </si>
  <si>
    <t>Мужчина</t>
  </si>
  <si>
    <t>Члены семьи</t>
  </si>
  <si>
    <t>Кто</t>
  </si>
  <si>
    <t>Кол-во</t>
  </si>
  <si>
    <t>Дети</t>
  </si>
  <si>
    <t>Статьи</t>
  </si>
  <si>
    <t>Всего расходов</t>
  </si>
  <si>
    <t>Разница доходы "-" расходы</t>
  </si>
  <si>
    <t>*  *  *  *  *  *  *  *  *  *  *  *  *  *  *</t>
  </si>
  <si>
    <t>Название источника</t>
  </si>
  <si>
    <t>Сумма</t>
  </si>
  <si>
    <t>№/№</t>
  </si>
  <si>
    <t>С е м е й н ы й  б ю д ж е т</t>
  </si>
  <si>
    <t>Расходы по плану</t>
  </si>
  <si>
    <t>Расходы наличные (реальные)</t>
  </si>
  <si>
    <t>общий дебет</t>
  </si>
  <si>
    <t>дебет</t>
  </si>
  <si>
    <t>кредит</t>
  </si>
  <si>
    <t>Рубли</t>
  </si>
  <si>
    <t>Проценты</t>
  </si>
  <si>
    <t>Проверка наличия</t>
  </si>
  <si>
    <t>Деньги на карте</t>
  </si>
  <si>
    <t>*  *  *  *  *  *  *  *  *  *</t>
  </si>
  <si>
    <t>Всего должно быть</t>
  </si>
  <si>
    <t>Всего есть</t>
  </si>
  <si>
    <t>Сальдо</t>
  </si>
  <si>
    <t>Текущие наличные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</si>
  <si>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</si>
  <si>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</si>
  <si>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</si>
  <si>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</si>
  <si>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</si>
  <si>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</si>
  <si>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</si>
  <si>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</si>
  <si>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</si>
  <si>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</si>
  <si>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</si>
  <si>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</si>
  <si>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2008 год</t>
  </si>
  <si>
    <t>2        0          0         9           г         о         д</t>
  </si>
  <si>
    <t>*   *   *  *  *  *  *  *  *  *  *  *  *  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</si>
</sst>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10"/>
      <color indexed="17"/>
      <name val="Arial Cyr"/>
      <family val="0"/>
    </font>
    <font>
      <sz val="11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68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168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17875"/>
          <c:y val="0.13725"/>
          <c:w val="0.36125"/>
          <c:h val="0.78275"/>
        </c:manualLayout>
      </c:layout>
      <c:pieChart>
        <c:varyColors val="1"/>
        <c:ser>
          <c:idx val="0"/>
          <c:order val="0"/>
          <c:tx>
            <c:v>Доли расходов по статьям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Основная!$F$8:$F$24</c:f>
              <c:strCache>
                <c:ptCount val="17"/>
                <c:pt idx="0">
                  <c:v>Питание</c:v>
                </c:pt>
                <c:pt idx="1">
                  <c:v>Транспорт</c:v>
                </c:pt>
                <c:pt idx="2">
                  <c:v>Личные-Муж</c:v>
                </c:pt>
                <c:pt idx="3">
                  <c:v>Личные-Жена</c:v>
                </c:pt>
                <c:pt idx="4">
                  <c:v>Личные-Дети</c:v>
                </c:pt>
                <c:pt idx="7">
                  <c:v>Бытовые</c:v>
                </c:pt>
                <c:pt idx="8">
                  <c:v>Коммунальные</c:v>
                </c:pt>
                <c:pt idx="9">
                  <c:v>Связь</c:v>
                </c:pt>
                <c:pt idx="10">
                  <c:v>Резерв</c:v>
                </c:pt>
                <c:pt idx="11">
                  <c:v>Накопления</c:v>
                </c:pt>
                <c:pt idx="12">
                  <c:v>*  *  *  *  *  *  *  *  *  *  *  *  *  *  *</c:v>
                </c:pt>
                <c:pt idx="13">
                  <c:v>*  *  *  *  *  *  *  *  *  *  *  *  *  *  *</c:v>
                </c:pt>
                <c:pt idx="14">
                  <c:v>*  *  *  *  *  *  *  *  *  *  *  *  *  *  *</c:v>
                </c:pt>
                <c:pt idx="15">
                  <c:v>*  *  *  *  *  *  *  *  *  *  *  *  *  *  *</c:v>
                </c:pt>
                <c:pt idx="16">
                  <c:v>*  *  *  *  *  *  *  *  *  *  *  *  *  *  *</c:v>
                </c:pt>
              </c:strCache>
            </c:strRef>
          </c:cat>
          <c:val>
            <c:numRef>
              <c:f>Основная!$G$8:$G$24</c:f>
              <c:numCache>
                <c:ptCount val="17"/>
                <c:pt idx="0">
                  <c:v>10000</c:v>
                </c:pt>
                <c:pt idx="1">
                  <c:v>4200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  <c:pt idx="7">
                  <c:v>1700</c:v>
                </c:pt>
                <c:pt idx="8">
                  <c:v>3500</c:v>
                </c:pt>
                <c:pt idx="9">
                  <c:v>2500</c:v>
                </c:pt>
                <c:pt idx="10">
                  <c:v>3700</c:v>
                </c:pt>
                <c:pt idx="11">
                  <c:v>9000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07425"/>
          <c:w val="0.2575"/>
          <c:h val="0.9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75"/>
          <c:w val="0.9655"/>
          <c:h val="0.8075"/>
        </c:manualLayout>
      </c:layout>
      <c:bar3DChart>
        <c:barDir val="col"/>
        <c:grouping val="clustered"/>
        <c:varyColors val="0"/>
        <c:ser>
          <c:idx val="0"/>
          <c:order val="0"/>
          <c:tx>
            <c:v>Общие суммы по месяцам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Диаграммы!$C$4:$O$4</c:f>
              <c:strCache/>
            </c:strRef>
          </c:cat>
          <c:val>
            <c:numRef>
              <c:f>Диаграммы!$C$22:$O$22</c:f>
              <c:numCache/>
            </c:numRef>
          </c:val>
          <c:shape val="box"/>
        </c:ser>
        <c:shape val="box"/>
        <c:axId val="35839819"/>
        <c:axId val="32721792"/>
      </c:bar3DChart>
      <c:catAx>
        <c:axId val="35839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21792"/>
        <c:crosses val="autoZero"/>
        <c:auto val="1"/>
        <c:lblOffset val="100"/>
        <c:tickLblSkip val="1"/>
        <c:noMultiLvlLbl val="0"/>
      </c:catAx>
      <c:valAx>
        <c:axId val="3272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98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47625</xdr:rowOff>
    </xdr:from>
    <xdr:to>
      <xdr:col>2</xdr:col>
      <xdr:colOff>714375</xdr:colOff>
      <xdr:row>54</xdr:row>
      <xdr:rowOff>47625</xdr:rowOff>
    </xdr:to>
    <xdr:sp>
      <xdr:nvSpPr>
        <xdr:cNvPr id="1" name="Line 43"/>
        <xdr:cNvSpPr>
          <a:spLocks/>
        </xdr:cNvSpPr>
      </xdr:nvSpPr>
      <xdr:spPr>
        <a:xfrm flipH="1" flipV="1">
          <a:off x="1371600" y="8896350"/>
          <a:ext cx="714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152400</xdr:rowOff>
    </xdr:from>
    <xdr:to>
      <xdr:col>2</xdr:col>
      <xdr:colOff>1676400</xdr:colOff>
      <xdr:row>55</xdr:row>
      <xdr:rowOff>0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2066925" y="9001125"/>
          <a:ext cx="981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НЕ УДАЛЯТЬ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15</xdr:col>
      <xdr:colOff>314325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457575" y="3771900"/>
        <a:ext cx="85439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46</xdr:row>
      <xdr:rowOff>0</xdr:rowOff>
    </xdr:from>
    <xdr:to>
      <xdr:col>12</xdr:col>
      <xdr:colOff>152400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3457575" y="7496175"/>
        <a:ext cx="6324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</sheetPr>
  <dimension ref="B4:I58"/>
  <sheetViews>
    <sheetView zoomScalePageLayoutView="0" workbookViewId="0" topLeftCell="A1">
      <selection activeCell="C29" sqref="C29"/>
    </sheetView>
  </sheetViews>
  <sheetFormatPr defaultColWidth="9.00390625" defaultRowHeight="12.75"/>
  <cols>
    <col min="3" max="3" width="27.25390625" style="0" customWidth="1"/>
    <col min="6" max="6" width="27.375" style="0" customWidth="1"/>
  </cols>
  <sheetData>
    <row r="3" ht="13.5" thickBot="1"/>
    <row r="4" spans="2:9" ht="13.5" thickBot="1">
      <c r="B4" s="40" t="s">
        <v>29</v>
      </c>
      <c r="C4" s="41"/>
      <c r="D4" s="41"/>
      <c r="E4" s="41"/>
      <c r="F4" s="41"/>
      <c r="G4" s="41"/>
      <c r="H4" s="42"/>
      <c r="I4" s="2"/>
    </row>
    <row r="5" spans="2:9" ht="13.5" thickBot="1">
      <c r="B5" s="16" t="s">
        <v>28</v>
      </c>
      <c r="C5" s="15">
        <v>1</v>
      </c>
      <c r="D5" s="15">
        <v>2</v>
      </c>
      <c r="E5" s="12">
        <v>3</v>
      </c>
      <c r="F5" s="15">
        <v>4</v>
      </c>
      <c r="G5" s="15">
        <v>5</v>
      </c>
      <c r="H5" s="15">
        <v>6</v>
      </c>
      <c r="I5" s="1"/>
    </row>
    <row r="6" spans="2:9" ht="13.5" thickBot="1">
      <c r="B6" s="15">
        <v>1</v>
      </c>
      <c r="C6" s="38" t="s">
        <v>0</v>
      </c>
      <c r="D6" s="39"/>
      <c r="E6" s="28"/>
      <c r="F6" s="36" t="s">
        <v>9</v>
      </c>
      <c r="G6" s="36"/>
      <c r="H6" s="37"/>
      <c r="I6" s="2"/>
    </row>
    <row r="7" spans="2:8" ht="13.5" thickBot="1">
      <c r="B7" s="15">
        <v>2</v>
      </c>
      <c r="C7" s="10" t="s">
        <v>26</v>
      </c>
      <c r="D7" s="10" t="s">
        <v>27</v>
      </c>
      <c r="E7" s="19"/>
      <c r="F7" s="17" t="s">
        <v>22</v>
      </c>
      <c r="G7" s="16" t="s">
        <v>35</v>
      </c>
      <c r="H7" s="16" t="s">
        <v>36</v>
      </c>
    </row>
    <row r="8" spans="2:8" ht="13.5" thickBot="1">
      <c r="B8" s="15">
        <v>3</v>
      </c>
      <c r="C8" s="7" t="s">
        <v>2</v>
      </c>
      <c r="D8" s="6">
        <v>25000</v>
      </c>
      <c r="E8" s="19"/>
      <c r="F8" s="26" t="s">
        <v>10</v>
      </c>
      <c r="G8" s="19">
        <v>10000</v>
      </c>
      <c r="H8" s="21">
        <f aca="true" t="shared" si="0" ref="H8:H24">G8*100/$D$16</f>
        <v>25</v>
      </c>
    </row>
    <row r="9" spans="2:8" ht="13.5" thickBot="1">
      <c r="B9" s="15">
        <v>4</v>
      </c>
      <c r="C9" s="7" t="s">
        <v>3</v>
      </c>
      <c r="D9" s="6">
        <v>15000</v>
      </c>
      <c r="E9" s="19"/>
      <c r="F9" s="26" t="s">
        <v>11</v>
      </c>
      <c r="G9" s="19">
        <v>4200</v>
      </c>
      <c r="H9" s="21">
        <f t="shared" si="0"/>
        <v>10.5</v>
      </c>
    </row>
    <row r="10" spans="2:8" ht="13.5" thickBot="1">
      <c r="B10" s="15">
        <v>5</v>
      </c>
      <c r="C10" s="7" t="s">
        <v>58</v>
      </c>
      <c r="D10" s="5"/>
      <c r="E10" s="19"/>
      <c r="F10" s="8" t="str">
        <f>IF(C19=2,"Личные-Муж",IF(C19=3,"Личные-Жена",IF(C19=4,"Личные-Мужчина",IF(C19=5,"Личные-Женщина",IF(C19=6,"Личные-Дети",IF(C19=7,"Личные-Дедушка",IF(C19=8,"Личные-Бабушка","")))))))</f>
        <v>Личные-Муж</v>
      </c>
      <c r="G10" s="19">
        <v>1800</v>
      </c>
      <c r="H10" s="21">
        <f t="shared" si="0"/>
        <v>4.5</v>
      </c>
    </row>
    <row r="11" spans="2:8" ht="13.5" thickBot="1">
      <c r="B11" s="15">
        <v>6</v>
      </c>
      <c r="C11" s="7" t="s">
        <v>58</v>
      </c>
      <c r="D11" s="6"/>
      <c r="E11" s="19"/>
      <c r="F11" s="8" t="str">
        <f>IF(C21=2,"Личные-Муж",IF(C21=3,"Личные-Жена",IF(C21=4,"Личные-Мужчина",IF(C21=5,"Личные-Женщина",IF(C21=6,"Личные-Дети",IF(C21=7,"Личные-Дедушка",IF(C21=8,"Личные-Бабушка","")))))))</f>
        <v>Личные-Жена</v>
      </c>
      <c r="G11" s="19">
        <v>1800</v>
      </c>
      <c r="H11" s="21">
        <f t="shared" si="0"/>
        <v>4.5</v>
      </c>
    </row>
    <row r="12" spans="2:8" ht="13.5" thickBot="1">
      <c r="B12" s="15">
        <v>7</v>
      </c>
      <c r="C12" s="7" t="s">
        <v>58</v>
      </c>
      <c r="D12" s="6"/>
      <c r="E12" s="19"/>
      <c r="F12" s="8" t="str">
        <f>IF(C23=2,"Личные-Муж",IF(C23=3,"Личные-Жена",IF(C23=4,"Личные-Мужчина",IF(C23=5,"Личные-Женщина",IF(C23=6,"Личные-Дети",IF(C23=7,"Личные-Дедушка",IF(C23=8,"Личные-Бабушка","")))))))</f>
        <v>Личные-Дети</v>
      </c>
      <c r="G12" s="19">
        <v>1800</v>
      </c>
      <c r="H12" s="21">
        <f t="shared" si="0"/>
        <v>4.5</v>
      </c>
    </row>
    <row r="13" spans="2:8" ht="13.5" thickBot="1">
      <c r="B13" s="15">
        <v>8</v>
      </c>
      <c r="C13" s="7" t="s">
        <v>58</v>
      </c>
      <c r="D13" s="6"/>
      <c r="E13" s="19"/>
      <c r="F13" s="8">
        <f>IF(C25=2,"Личные-Муж",IF(C25=3,"Личные-Жена",IF(C25=4,"Личные-Мужчина",IF(C25=5,"Личные-Женщина",IF(C25=6,"Личные-Дети",IF(C25=7,"Личные-Дедушка",IF(C25=8,"Личные-Бабушка","")))))))</f>
      </c>
      <c r="G13" s="19"/>
      <c r="H13" s="21">
        <f>G13*100/$D$16</f>
        <v>0</v>
      </c>
    </row>
    <row r="14" spans="2:8" ht="13.5" thickBot="1">
      <c r="B14" s="15">
        <v>9</v>
      </c>
      <c r="C14" s="7" t="s">
        <v>58</v>
      </c>
      <c r="D14" s="5"/>
      <c r="E14" s="19"/>
      <c r="F14" s="8">
        <f>IF(C27=2,"Личные-Муж",IF(C27=3,"Личные-Жена",IF(C27=4,"Личные-Мужчина",IF(C27=5,"Личные-Женщина",IF(C27=6,"Личные-Дети",IF(C27=7,"Личные-Дедушка",IF(C27=8,"Личные-Бабушка","")))))))</f>
      </c>
      <c r="G14" s="19"/>
      <c r="H14" s="21">
        <f>G14*100/$D$16</f>
        <v>0</v>
      </c>
    </row>
    <row r="15" spans="2:8" ht="13.5" thickBot="1">
      <c r="B15" s="15">
        <v>10</v>
      </c>
      <c r="C15" s="7" t="s">
        <v>58</v>
      </c>
      <c r="D15" s="5"/>
      <c r="E15" s="19"/>
      <c r="F15" s="26" t="s">
        <v>12</v>
      </c>
      <c r="G15" s="19">
        <v>1700</v>
      </c>
      <c r="H15" s="21">
        <f t="shared" si="0"/>
        <v>4.25</v>
      </c>
    </row>
    <row r="16" spans="2:8" ht="13.5" thickBot="1">
      <c r="B16" s="15">
        <v>11</v>
      </c>
      <c r="C16" s="11" t="s">
        <v>1</v>
      </c>
      <c r="D16" s="10">
        <f>SUM(D8:D13)</f>
        <v>40000</v>
      </c>
      <c r="E16" s="19"/>
      <c r="F16" s="26" t="s">
        <v>13</v>
      </c>
      <c r="G16" s="19">
        <v>3500</v>
      </c>
      <c r="H16" s="21">
        <f t="shared" si="0"/>
        <v>8.75</v>
      </c>
    </row>
    <row r="17" spans="2:8" ht="13.5" thickBot="1">
      <c r="B17" s="13">
        <v>12</v>
      </c>
      <c r="C17" s="38" t="s">
        <v>18</v>
      </c>
      <c r="D17" s="39"/>
      <c r="E17" s="19"/>
      <c r="F17" s="26" t="s">
        <v>14</v>
      </c>
      <c r="G17" s="19">
        <v>2500</v>
      </c>
      <c r="H17" s="21">
        <f t="shared" si="0"/>
        <v>6.25</v>
      </c>
    </row>
    <row r="18" spans="2:8" ht="13.5" thickBot="1">
      <c r="B18" s="15">
        <v>13</v>
      </c>
      <c r="C18" s="3" t="s">
        <v>19</v>
      </c>
      <c r="D18" s="4" t="s">
        <v>20</v>
      </c>
      <c r="E18" s="19"/>
      <c r="F18" s="26" t="s">
        <v>15</v>
      </c>
      <c r="G18" s="19">
        <v>3700</v>
      </c>
      <c r="H18" s="21">
        <f t="shared" si="0"/>
        <v>9.25</v>
      </c>
    </row>
    <row r="19" spans="2:8" ht="13.5" thickBot="1">
      <c r="B19" s="15">
        <v>14</v>
      </c>
      <c r="C19" s="7">
        <v>2</v>
      </c>
      <c r="D19" s="6">
        <v>1</v>
      </c>
      <c r="E19" s="19"/>
      <c r="F19" s="26" t="s">
        <v>16</v>
      </c>
      <c r="G19" s="19">
        <v>9000</v>
      </c>
      <c r="H19" s="21">
        <f t="shared" si="0"/>
        <v>22.5</v>
      </c>
    </row>
    <row r="20" spans="2:8" ht="13.5" thickBot="1">
      <c r="B20" s="15">
        <v>15</v>
      </c>
      <c r="C20" s="7"/>
      <c r="D20" s="6"/>
      <c r="E20" s="19"/>
      <c r="F20" s="27" t="s">
        <v>25</v>
      </c>
      <c r="G20" s="19"/>
      <c r="H20" s="21">
        <f t="shared" si="0"/>
        <v>0</v>
      </c>
    </row>
    <row r="21" spans="2:8" ht="13.5" thickBot="1">
      <c r="B21" s="15">
        <v>16</v>
      </c>
      <c r="C21" s="7">
        <v>3</v>
      </c>
      <c r="D21" s="6">
        <v>1</v>
      </c>
      <c r="E21" s="19"/>
      <c r="F21" s="27" t="s">
        <v>25</v>
      </c>
      <c r="G21" s="19"/>
      <c r="H21" s="21">
        <f t="shared" si="0"/>
        <v>0</v>
      </c>
    </row>
    <row r="22" spans="2:8" ht="13.5" thickBot="1">
      <c r="B22" s="15">
        <v>17</v>
      </c>
      <c r="C22" s="7"/>
      <c r="D22" s="6"/>
      <c r="E22" s="19"/>
      <c r="F22" s="27" t="s">
        <v>25</v>
      </c>
      <c r="G22" s="19"/>
      <c r="H22" s="21">
        <f t="shared" si="0"/>
        <v>0</v>
      </c>
    </row>
    <row r="23" spans="2:8" ht="13.5" thickBot="1">
      <c r="B23" s="15">
        <v>18</v>
      </c>
      <c r="C23" s="7">
        <v>6</v>
      </c>
      <c r="D23" s="6">
        <v>1</v>
      </c>
      <c r="E23" s="19"/>
      <c r="F23" s="27" t="s">
        <v>25</v>
      </c>
      <c r="G23" s="19"/>
      <c r="H23" s="21">
        <f t="shared" si="0"/>
        <v>0</v>
      </c>
    </row>
    <row r="24" spans="2:8" ht="13.5" thickBot="1">
      <c r="B24" s="15">
        <v>19</v>
      </c>
      <c r="C24" s="7"/>
      <c r="D24" s="6"/>
      <c r="E24" s="19"/>
      <c r="F24" s="27" t="s">
        <v>25</v>
      </c>
      <c r="G24" s="19"/>
      <c r="H24" s="21">
        <f t="shared" si="0"/>
        <v>0</v>
      </c>
    </row>
    <row r="25" spans="2:8" ht="13.5" thickBot="1">
      <c r="B25" s="15">
        <v>20</v>
      </c>
      <c r="C25" s="7">
        <v>1</v>
      </c>
      <c r="D25" s="6"/>
      <c r="E25" s="19"/>
      <c r="F25" s="8"/>
      <c r="G25" s="19"/>
      <c r="H25" s="21"/>
    </row>
    <row r="26" spans="2:8" ht="13.5" thickBot="1">
      <c r="B26" s="15">
        <v>21</v>
      </c>
      <c r="C26" s="7"/>
      <c r="D26" s="6"/>
      <c r="E26" s="19"/>
      <c r="F26" s="8" t="s">
        <v>24</v>
      </c>
      <c r="G26" s="19">
        <f>D16-G29</f>
        <v>0</v>
      </c>
      <c r="H26" s="19"/>
    </row>
    <row r="27" spans="2:8" ht="13.5" thickBot="1">
      <c r="B27" s="15">
        <v>22</v>
      </c>
      <c r="C27" s="7">
        <v>1</v>
      </c>
      <c r="D27" s="6"/>
      <c r="E27" s="19"/>
      <c r="F27" s="8"/>
      <c r="G27" s="19"/>
      <c r="H27" s="19"/>
    </row>
    <row r="28" spans="2:8" ht="13.5" thickBot="1">
      <c r="B28" s="13">
        <v>23</v>
      </c>
      <c r="C28" s="7"/>
      <c r="D28" s="6"/>
      <c r="E28" s="19"/>
      <c r="F28" s="9"/>
      <c r="G28" s="20"/>
      <c r="H28" s="20"/>
    </row>
    <row r="29" spans="2:8" ht="13.5" thickBot="1">
      <c r="B29" s="15">
        <v>24</v>
      </c>
      <c r="C29" s="11" t="s">
        <v>1</v>
      </c>
      <c r="D29" s="10">
        <f>SUM(D19:D27)</f>
        <v>3</v>
      </c>
      <c r="E29" s="20"/>
      <c r="F29" s="22" t="s">
        <v>23</v>
      </c>
      <c r="G29" s="16">
        <f>SUM(G8:G24)</f>
        <v>40000</v>
      </c>
      <c r="H29" s="17"/>
    </row>
    <row r="51" ht="13.5" thickBot="1"/>
    <row r="52" ht="12.75">
      <c r="B52" s="18" t="s">
        <v>4</v>
      </c>
    </row>
    <row r="53" ht="12.75">
      <c r="B53" s="19" t="s">
        <v>5</v>
      </c>
    </row>
    <row r="54" ht="12.75">
      <c r="B54" s="19" t="s">
        <v>17</v>
      </c>
    </row>
    <row r="55" ht="12.75">
      <c r="B55" s="19" t="s">
        <v>6</v>
      </c>
    </row>
    <row r="56" ht="12.75">
      <c r="B56" s="19" t="s">
        <v>21</v>
      </c>
    </row>
    <row r="57" ht="12.75">
      <c r="B57" s="19" t="s">
        <v>7</v>
      </c>
    </row>
    <row r="58" ht="13.5" thickBot="1">
      <c r="B58" s="20" t="s">
        <v>8</v>
      </c>
    </row>
  </sheetData>
  <sheetProtection/>
  <mergeCells count="4">
    <mergeCell ref="F6:H6"/>
    <mergeCell ref="C17:D17"/>
    <mergeCell ref="B4:H4"/>
    <mergeCell ref="C6:D6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C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I15" sqref="I15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43"/>
  </sheetPr>
  <dimension ref="B3:O22"/>
  <sheetViews>
    <sheetView zoomScalePageLayoutView="0" workbookViewId="0" topLeftCell="A19">
      <selection activeCell="D3" sqref="D3:O3"/>
    </sheetView>
  </sheetViews>
  <sheetFormatPr defaultColWidth="9.00390625" defaultRowHeight="12.75"/>
  <cols>
    <col min="2" max="2" width="27.375" style="0" customWidth="1"/>
  </cols>
  <sheetData>
    <row r="2" ht="13.5" thickBot="1"/>
    <row r="3" spans="3:15" ht="13.5" thickBot="1">
      <c r="C3" s="15" t="s">
        <v>56</v>
      </c>
      <c r="D3" s="38" t="s">
        <v>57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3"/>
    </row>
    <row r="4" spans="3:15" ht="13.5" thickBot="1">
      <c r="C4" s="15" t="s">
        <v>44</v>
      </c>
      <c r="D4" s="12" t="s">
        <v>45</v>
      </c>
      <c r="E4" s="12" t="s">
        <v>46</v>
      </c>
      <c r="F4" s="12" t="s">
        <v>47</v>
      </c>
      <c r="G4" s="12" t="s">
        <v>48</v>
      </c>
      <c r="H4" s="12" t="s">
        <v>49</v>
      </c>
      <c r="I4" s="12" t="s">
        <v>50</v>
      </c>
      <c r="J4" s="12" t="s">
        <v>51</v>
      </c>
      <c r="K4" s="12" t="s">
        <v>52</v>
      </c>
      <c r="L4" s="12" t="s">
        <v>53</v>
      </c>
      <c r="M4" s="12" t="s">
        <v>54</v>
      </c>
      <c r="N4" s="12" t="s">
        <v>55</v>
      </c>
      <c r="O4" s="12" t="s">
        <v>44</v>
      </c>
    </row>
    <row r="5" spans="2:15" ht="12.75">
      <c r="B5" s="31" t="s">
        <v>10</v>
      </c>
      <c r="C5" s="12">
        <f>Декабрь13!C4</f>
        <v>10000</v>
      </c>
      <c r="D5" s="12">
        <f>Январь14!C4</f>
        <v>10000</v>
      </c>
      <c r="E5" s="12">
        <f>Февраль14!C4</f>
        <v>10000</v>
      </c>
      <c r="F5" s="12">
        <f>Март14!C4</f>
        <v>10000</v>
      </c>
      <c r="G5" s="12">
        <f>Апрель14!C4</f>
        <v>10000</v>
      </c>
      <c r="H5" s="12">
        <f>Май14!C4</f>
        <v>10000</v>
      </c>
      <c r="I5" s="12">
        <f>Июнь14!C4</f>
        <v>10000</v>
      </c>
      <c r="J5" s="12">
        <f>Июль14!C4</f>
        <v>10000</v>
      </c>
      <c r="K5" s="12">
        <f>Август14!C4</f>
        <v>10000</v>
      </c>
      <c r="L5" s="12">
        <f>Сентябрь14!C4</f>
        <v>10000</v>
      </c>
      <c r="M5" s="12">
        <f>Октябрь14!C4</f>
        <v>10000</v>
      </c>
      <c r="N5" s="12">
        <f>Ноябрь14!C4</f>
        <v>10000</v>
      </c>
      <c r="O5" s="12">
        <f>Декабрь14!C4</f>
        <v>10000</v>
      </c>
    </row>
    <row r="6" spans="2:15" ht="12.75">
      <c r="B6" s="32" t="s">
        <v>11</v>
      </c>
      <c r="C6" s="13">
        <f>Декабрь13!C5</f>
        <v>4200</v>
      </c>
      <c r="D6" s="13">
        <f>Январь14!C5</f>
        <v>4200</v>
      </c>
      <c r="E6" s="13">
        <f>Февраль14!C5</f>
        <v>4200</v>
      </c>
      <c r="F6" s="13">
        <f>Март14!C5</f>
        <v>4200</v>
      </c>
      <c r="G6" s="13">
        <f>Апрель14!C5</f>
        <v>4200</v>
      </c>
      <c r="H6" s="13">
        <f>Май14!C5</f>
        <v>4200</v>
      </c>
      <c r="I6" s="13">
        <f>Июнь14!C5</f>
        <v>4200</v>
      </c>
      <c r="J6" s="13">
        <f>Июль14!C5</f>
        <v>4200</v>
      </c>
      <c r="K6" s="13">
        <f>Август14!C5</f>
        <v>4200</v>
      </c>
      <c r="L6" s="13">
        <f>Сентябрь14!C5</f>
        <v>4200</v>
      </c>
      <c r="M6" s="13">
        <f>Октябрь14!C5</f>
        <v>4200</v>
      </c>
      <c r="N6" s="13">
        <f>Ноябрь14!C5</f>
        <v>4200</v>
      </c>
      <c r="O6" s="13">
        <f>Декабрь14!C5</f>
        <v>4200</v>
      </c>
    </row>
    <row r="7" spans="2:15" ht="12.75">
      <c r="B7" s="19" t="str">
        <f>Основная!F10</f>
        <v>Личные-Муж</v>
      </c>
      <c r="C7" s="13">
        <f>Декабрь13!C6</f>
        <v>1800</v>
      </c>
      <c r="D7" s="13">
        <f>Январь14!C6</f>
        <v>1800</v>
      </c>
      <c r="E7" s="13">
        <f>Февраль14!C6</f>
        <v>1800</v>
      </c>
      <c r="F7" s="13">
        <f>Март14!C6</f>
        <v>1800</v>
      </c>
      <c r="G7" s="13">
        <f>Апрель14!C6</f>
        <v>1800</v>
      </c>
      <c r="H7" s="13">
        <f>Май14!C6</f>
        <v>1800</v>
      </c>
      <c r="I7" s="13">
        <f>Июнь14!C6</f>
        <v>1800</v>
      </c>
      <c r="J7" s="13">
        <f>Июль14!C6</f>
        <v>1800</v>
      </c>
      <c r="K7" s="13">
        <f>Август14!C6</f>
        <v>1800</v>
      </c>
      <c r="L7" s="13">
        <f>Сентябрь14!C6</f>
        <v>1800</v>
      </c>
      <c r="M7" s="13">
        <f>Октябрь14!C6</f>
        <v>1800</v>
      </c>
      <c r="N7" s="13">
        <f>Ноябрь14!C6</f>
        <v>1800</v>
      </c>
      <c r="O7" s="13">
        <f>Декабрь14!C6</f>
        <v>1800</v>
      </c>
    </row>
    <row r="8" spans="2:15" ht="12.75">
      <c r="B8" s="19" t="str">
        <f>Основная!F11</f>
        <v>Личные-Жена</v>
      </c>
      <c r="C8" s="13">
        <f>Декабрь13!C7</f>
        <v>1800</v>
      </c>
      <c r="D8" s="13">
        <f>Январь14!C7</f>
        <v>1800</v>
      </c>
      <c r="E8" s="13">
        <f>Февраль14!C7</f>
        <v>1800</v>
      </c>
      <c r="F8" s="13">
        <f>Март14!C7</f>
        <v>1800</v>
      </c>
      <c r="G8" s="13">
        <f>Апрель14!C7</f>
        <v>1800</v>
      </c>
      <c r="H8" s="13">
        <f>Май14!C7</f>
        <v>1800</v>
      </c>
      <c r="I8" s="13">
        <f>Июнь14!C7</f>
        <v>1800</v>
      </c>
      <c r="J8" s="13">
        <f>Июль14!C7</f>
        <v>1800</v>
      </c>
      <c r="K8" s="13">
        <f>Август14!C7</f>
        <v>1800</v>
      </c>
      <c r="L8" s="13">
        <f>Сентябрь14!C7</f>
        <v>1800</v>
      </c>
      <c r="M8" s="13">
        <f>Октябрь14!C7</f>
        <v>1800</v>
      </c>
      <c r="N8" s="13">
        <f>Ноябрь14!C7</f>
        <v>1800</v>
      </c>
      <c r="O8" s="13">
        <f>Декабрь14!C7</f>
        <v>1800</v>
      </c>
    </row>
    <row r="9" spans="2:15" ht="12.75">
      <c r="B9" s="19" t="str">
        <f>Основная!F12</f>
        <v>Личные-Дети</v>
      </c>
      <c r="C9" s="13">
        <f>Декабрь13!C8</f>
        <v>1800</v>
      </c>
      <c r="D9" s="13">
        <f>Январь14!C8</f>
        <v>1800</v>
      </c>
      <c r="E9" s="13">
        <f>Февраль14!C8</f>
        <v>1800</v>
      </c>
      <c r="F9" s="13">
        <f>Март14!C8</f>
        <v>1800</v>
      </c>
      <c r="G9" s="13">
        <f>Апрель14!C8</f>
        <v>1800</v>
      </c>
      <c r="H9" s="13">
        <f>Май14!C8</f>
        <v>1800</v>
      </c>
      <c r="I9" s="13">
        <f>Июнь14!C8</f>
        <v>1800</v>
      </c>
      <c r="J9" s="13">
        <f>Июль14!C8</f>
        <v>1800</v>
      </c>
      <c r="K9" s="13">
        <f>Август14!C8</f>
        <v>1800</v>
      </c>
      <c r="L9" s="13">
        <f>Сентябрь14!C8</f>
        <v>1800</v>
      </c>
      <c r="M9" s="13">
        <f>Октябрь14!C8</f>
        <v>1800</v>
      </c>
      <c r="N9" s="13">
        <f>Ноябрь14!C8</f>
        <v>1800</v>
      </c>
      <c r="O9" s="13">
        <f>Декабрь14!C8</f>
        <v>1800</v>
      </c>
    </row>
    <row r="10" spans="2:15" ht="12.75">
      <c r="B10" s="19">
        <f>Основная!F13</f>
      </c>
      <c r="C10" s="13">
        <f>Декабрь13!C9</f>
        <v>0</v>
      </c>
      <c r="D10" s="13">
        <f>Январь14!C9</f>
        <v>0</v>
      </c>
      <c r="E10" s="13">
        <f>Февраль14!C9</f>
        <v>0</v>
      </c>
      <c r="F10" s="13">
        <f>Март14!C9</f>
        <v>0</v>
      </c>
      <c r="G10" s="13">
        <f>Апрель14!C9</f>
        <v>0</v>
      </c>
      <c r="H10" s="13">
        <f>Май14!C9</f>
        <v>0</v>
      </c>
      <c r="I10" s="13">
        <f>Июнь14!C9</f>
        <v>0</v>
      </c>
      <c r="J10" s="13">
        <f>Июль14!C9</f>
        <v>0</v>
      </c>
      <c r="K10" s="13">
        <f>Август14!C9</f>
        <v>0</v>
      </c>
      <c r="L10" s="13">
        <f>Сентябрь14!C9</f>
        <v>0</v>
      </c>
      <c r="M10" s="13">
        <f>Октябрь14!C9</f>
        <v>0</v>
      </c>
      <c r="N10" s="13">
        <f>Ноябрь14!C9</f>
        <v>0</v>
      </c>
      <c r="O10" s="13">
        <f>Декабрь14!C9</f>
        <v>0</v>
      </c>
    </row>
    <row r="11" spans="2:15" ht="12.75">
      <c r="B11" s="19">
        <f>Основная!F14</f>
      </c>
      <c r="C11" s="13">
        <f>Декабрь13!C10</f>
        <v>0</v>
      </c>
      <c r="D11" s="13">
        <f>Январь14!C10</f>
        <v>0</v>
      </c>
      <c r="E11" s="13">
        <f>Февраль14!C10</f>
        <v>0</v>
      </c>
      <c r="F11" s="13">
        <f>Март14!C10</f>
        <v>0</v>
      </c>
      <c r="G11" s="13">
        <f>Апрель14!C10</f>
        <v>0</v>
      </c>
      <c r="H11" s="13">
        <f>Май14!C10</f>
        <v>0</v>
      </c>
      <c r="I11" s="13">
        <f>Июнь14!C10</f>
        <v>0</v>
      </c>
      <c r="J11" s="13">
        <f>Июль14!C10</f>
        <v>0</v>
      </c>
      <c r="K11" s="13">
        <f>Август14!C10</f>
        <v>0</v>
      </c>
      <c r="L11" s="13">
        <f>Сентябрь14!C10</f>
        <v>0</v>
      </c>
      <c r="M11" s="13">
        <f>Октябрь14!C10</f>
        <v>0</v>
      </c>
      <c r="N11" s="13">
        <f>Ноябрь14!C10</f>
        <v>0</v>
      </c>
      <c r="O11" s="13">
        <f>Декабрь14!C10</f>
        <v>0</v>
      </c>
    </row>
    <row r="12" spans="2:15" ht="12.75">
      <c r="B12" s="32" t="s">
        <v>12</v>
      </c>
      <c r="C12" s="13">
        <f>Декабрь13!C11</f>
        <v>1700</v>
      </c>
      <c r="D12" s="13">
        <f>Январь14!C11</f>
        <v>1700</v>
      </c>
      <c r="E12" s="13">
        <f>Февраль14!C11</f>
        <v>1700</v>
      </c>
      <c r="F12" s="13">
        <f>Март14!C11</f>
        <v>1700</v>
      </c>
      <c r="G12" s="13">
        <f>Апрель14!C11</f>
        <v>1700</v>
      </c>
      <c r="H12" s="13">
        <f>Май14!C11</f>
        <v>1700</v>
      </c>
      <c r="I12" s="13">
        <f>Июнь14!C11</f>
        <v>1700</v>
      </c>
      <c r="J12" s="13">
        <f>Июль14!C11</f>
        <v>1700</v>
      </c>
      <c r="K12" s="13">
        <f>Август14!C11</f>
        <v>1700</v>
      </c>
      <c r="L12" s="13">
        <f>Сентябрь14!C11</f>
        <v>1700</v>
      </c>
      <c r="M12" s="13">
        <f>Октябрь14!C11</f>
        <v>1700</v>
      </c>
      <c r="N12" s="13">
        <f>Ноябрь14!C11</f>
        <v>1700</v>
      </c>
      <c r="O12" s="13">
        <f>Декабрь14!C11</f>
        <v>1700</v>
      </c>
    </row>
    <row r="13" spans="2:15" ht="12.75">
      <c r="B13" s="32" t="s">
        <v>13</v>
      </c>
      <c r="C13" s="13">
        <f>Декабрь13!C12</f>
        <v>3500</v>
      </c>
      <c r="D13" s="13">
        <f>Январь14!C12</f>
        <v>3500</v>
      </c>
      <c r="E13" s="13">
        <f>Февраль14!C12</f>
        <v>3500</v>
      </c>
      <c r="F13" s="13">
        <f>Март14!C12</f>
        <v>3500</v>
      </c>
      <c r="G13" s="13">
        <f>Апрель14!C12</f>
        <v>3500</v>
      </c>
      <c r="H13" s="13">
        <f>Май14!C12</f>
        <v>3500</v>
      </c>
      <c r="I13" s="13">
        <f>Июнь14!C12</f>
        <v>3500</v>
      </c>
      <c r="J13" s="13">
        <f>Июль14!C12</f>
        <v>3500</v>
      </c>
      <c r="K13" s="13">
        <f>Август14!C12</f>
        <v>3500</v>
      </c>
      <c r="L13" s="13">
        <f>Сентябрь14!C12</f>
        <v>3500</v>
      </c>
      <c r="M13" s="13">
        <f>Октябрь14!C12</f>
        <v>3500</v>
      </c>
      <c r="N13" s="13">
        <f>Ноябрь14!C12</f>
        <v>3500</v>
      </c>
      <c r="O13" s="13">
        <f>Декабрь14!C12</f>
        <v>3500</v>
      </c>
    </row>
    <row r="14" spans="2:15" ht="12.75">
      <c r="B14" s="32" t="s">
        <v>14</v>
      </c>
      <c r="C14" s="13">
        <f>Декабрь13!C13</f>
        <v>2500</v>
      </c>
      <c r="D14" s="13">
        <f>Январь14!C13</f>
        <v>2500</v>
      </c>
      <c r="E14" s="13">
        <f>Февраль14!C13</f>
        <v>2500</v>
      </c>
      <c r="F14" s="13">
        <f>Март14!C13</f>
        <v>2500</v>
      </c>
      <c r="G14" s="13">
        <f>Апрель14!C13</f>
        <v>2500</v>
      </c>
      <c r="H14" s="13">
        <f>Май14!C13</f>
        <v>2500</v>
      </c>
      <c r="I14" s="13">
        <f>Июнь14!C13</f>
        <v>2500</v>
      </c>
      <c r="J14" s="13">
        <f>Июль14!C13</f>
        <v>2500</v>
      </c>
      <c r="K14" s="13">
        <f>Август14!C13</f>
        <v>2500</v>
      </c>
      <c r="L14" s="13">
        <f>Сентябрь14!C13</f>
        <v>2500</v>
      </c>
      <c r="M14" s="13">
        <f>Октябрь14!C13</f>
        <v>2500</v>
      </c>
      <c r="N14" s="13">
        <f>Ноябрь14!C13</f>
        <v>2500</v>
      </c>
      <c r="O14" s="13">
        <f>Декабрь14!C13</f>
        <v>2500</v>
      </c>
    </row>
    <row r="15" spans="2:15" ht="12.75">
      <c r="B15" s="32" t="s">
        <v>15</v>
      </c>
      <c r="C15" s="13">
        <f>Декабрь13!C14</f>
        <v>3700</v>
      </c>
      <c r="D15" s="13">
        <f>Январь14!C14</f>
        <v>3700</v>
      </c>
      <c r="E15" s="13">
        <f>Февраль14!C14</f>
        <v>3700</v>
      </c>
      <c r="F15" s="13">
        <f>Март14!C14</f>
        <v>3700</v>
      </c>
      <c r="G15" s="13">
        <f>Апрель14!C14</f>
        <v>3700</v>
      </c>
      <c r="H15" s="13">
        <f>Май14!C14</f>
        <v>3700</v>
      </c>
      <c r="I15" s="13">
        <f>Июнь14!C14</f>
        <v>3700</v>
      </c>
      <c r="J15" s="13">
        <f>Июль14!C14</f>
        <v>3700</v>
      </c>
      <c r="K15" s="13">
        <f>Август14!C14</f>
        <v>3700</v>
      </c>
      <c r="L15" s="13">
        <f>Сентябрь14!C14</f>
        <v>3700</v>
      </c>
      <c r="M15" s="13">
        <f>Октябрь14!C14</f>
        <v>3700</v>
      </c>
      <c r="N15" s="13">
        <f>Ноябрь14!C14</f>
        <v>3700</v>
      </c>
      <c r="O15" s="13">
        <f>Декабрь14!C14</f>
        <v>3700</v>
      </c>
    </row>
    <row r="16" spans="2:15" ht="12.75">
      <c r="B16" s="32" t="s">
        <v>16</v>
      </c>
      <c r="C16" s="13">
        <f>Декабрь13!C15</f>
        <v>9000</v>
      </c>
      <c r="D16" s="13">
        <f>Январь14!C15</f>
        <v>9000</v>
      </c>
      <c r="E16" s="13">
        <f>Февраль14!C15</f>
        <v>9000</v>
      </c>
      <c r="F16" s="13">
        <f>Март14!C15</f>
        <v>9000</v>
      </c>
      <c r="G16" s="13">
        <f>Апрель14!C15</f>
        <v>9000</v>
      </c>
      <c r="H16" s="13">
        <f>Май14!C15</f>
        <v>9000</v>
      </c>
      <c r="I16" s="13">
        <f>Июнь14!C15</f>
        <v>9000</v>
      </c>
      <c r="J16" s="13">
        <f>Июль14!C15</f>
        <v>9000</v>
      </c>
      <c r="K16" s="13">
        <f>Август14!C15</f>
        <v>9000</v>
      </c>
      <c r="L16" s="13">
        <f>Сентябрь14!C15</f>
        <v>9000</v>
      </c>
      <c r="M16" s="13">
        <f>Октябрь14!C15</f>
        <v>9000</v>
      </c>
      <c r="N16" s="13">
        <f>Ноябрь14!C15</f>
        <v>9000</v>
      </c>
      <c r="O16" s="13">
        <f>Декабрь14!C15</f>
        <v>9000</v>
      </c>
    </row>
    <row r="17" spans="2:15" ht="12.75">
      <c r="B17" s="33" t="s">
        <v>25</v>
      </c>
      <c r="C17" s="13">
        <f>Декабрь13!C16</f>
        <v>0</v>
      </c>
      <c r="D17" s="13">
        <f>Январь14!C16</f>
        <v>0</v>
      </c>
      <c r="E17" s="13">
        <f>Февраль14!C16</f>
        <v>0</v>
      </c>
      <c r="F17" s="13">
        <f>Март14!C16</f>
        <v>0</v>
      </c>
      <c r="G17" s="13">
        <f>Апрель14!C16</f>
        <v>0</v>
      </c>
      <c r="H17" s="13">
        <f>Май14!C16</f>
        <v>0</v>
      </c>
      <c r="I17" s="13">
        <f>Июнь14!C16</f>
        <v>0</v>
      </c>
      <c r="J17" s="13">
        <f>Июль14!C16</f>
        <v>0</v>
      </c>
      <c r="K17" s="13">
        <f>Август14!C16</f>
        <v>0</v>
      </c>
      <c r="L17" s="13">
        <f>Сентябрь14!C16</f>
        <v>0</v>
      </c>
      <c r="M17" s="13">
        <f>Октябрь14!C16</f>
        <v>0</v>
      </c>
      <c r="N17" s="13">
        <f>Ноябрь14!C16</f>
        <v>0</v>
      </c>
      <c r="O17" s="13">
        <f>Декабрь14!C16</f>
        <v>0</v>
      </c>
    </row>
    <row r="18" spans="2:15" ht="12.75">
      <c r="B18" s="33" t="s">
        <v>25</v>
      </c>
      <c r="C18" s="13">
        <f>Декабрь13!C17</f>
        <v>0</v>
      </c>
      <c r="D18" s="13">
        <f>Январь14!C17</f>
        <v>0</v>
      </c>
      <c r="E18" s="13">
        <f>Февраль14!C17</f>
        <v>0</v>
      </c>
      <c r="F18" s="13">
        <f>Март14!C17</f>
        <v>0</v>
      </c>
      <c r="G18" s="13">
        <f>Апрель14!C17</f>
        <v>0</v>
      </c>
      <c r="H18" s="13">
        <f>Май14!C17</f>
        <v>0</v>
      </c>
      <c r="I18" s="13">
        <f>Июнь14!C17</f>
        <v>0</v>
      </c>
      <c r="J18" s="13">
        <f>Июль14!C17</f>
        <v>0</v>
      </c>
      <c r="K18" s="13">
        <f>Август14!C17</f>
        <v>0</v>
      </c>
      <c r="L18" s="13">
        <f>Сентябрь14!C17</f>
        <v>0</v>
      </c>
      <c r="M18" s="13">
        <f>Октябрь14!C17</f>
        <v>0</v>
      </c>
      <c r="N18" s="13">
        <f>Ноябрь14!C17</f>
        <v>0</v>
      </c>
      <c r="O18" s="13">
        <f>Декабрь14!C17</f>
        <v>0</v>
      </c>
    </row>
    <row r="19" spans="2:15" ht="12.75">
      <c r="B19" s="33" t="s">
        <v>25</v>
      </c>
      <c r="C19" s="13">
        <f>Декабрь13!C18</f>
        <v>0</v>
      </c>
      <c r="D19" s="13">
        <f>Январь14!C18</f>
        <v>0</v>
      </c>
      <c r="E19" s="13">
        <f>Февраль14!C18</f>
        <v>0</v>
      </c>
      <c r="F19" s="13">
        <f>Март14!C18</f>
        <v>0</v>
      </c>
      <c r="G19" s="13">
        <f>Апрель14!C18</f>
        <v>0</v>
      </c>
      <c r="H19" s="13">
        <f>Май14!C18</f>
        <v>0</v>
      </c>
      <c r="I19" s="13">
        <f>Июнь14!C18</f>
        <v>0</v>
      </c>
      <c r="J19" s="13">
        <f>Июль14!C18</f>
        <v>0</v>
      </c>
      <c r="K19" s="13">
        <f>Август14!C18</f>
        <v>0</v>
      </c>
      <c r="L19" s="13">
        <f>Сентябрь14!C18</f>
        <v>0</v>
      </c>
      <c r="M19" s="13">
        <f>Октябрь14!C18</f>
        <v>0</v>
      </c>
      <c r="N19" s="13">
        <f>Ноябрь14!C18</f>
        <v>0</v>
      </c>
      <c r="O19" s="13">
        <f>Декабрь14!C18</f>
        <v>0</v>
      </c>
    </row>
    <row r="20" spans="2:15" ht="12.75">
      <c r="B20" s="33" t="s">
        <v>25</v>
      </c>
      <c r="C20" s="13">
        <f>Декабрь13!C19</f>
        <v>0</v>
      </c>
      <c r="D20" s="13">
        <f>Январь14!C19</f>
        <v>0</v>
      </c>
      <c r="E20" s="13">
        <f>Февраль14!C19</f>
        <v>0</v>
      </c>
      <c r="F20" s="13">
        <f>Март14!C19</f>
        <v>0</v>
      </c>
      <c r="G20" s="13">
        <f>Апрель14!C19</f>
        <v>0</v>
      </c>
      <c r="H20" s="13">
        <f>Май14!C19</f>
        <v>0</v>
      </c>
      <c r="I20" s="13">
        <f>Июнь14!C19</f>
        <v>0</v>
      </c>
      <c r="J20" s="13">
        <f>Июль14!C19</f>
        <v>0</v>
      </c>
      <c r="K20" s="13">
        <f>Август14!C19</f>
        <v>0</v>
      </c>
      <c r="L20" s="13">
        <f>Сентябрь14!C19</f>
        <v>0</v>
      </c>
      <c r="M20" s="13">
        <f>Октябрь14!C19</f>
        <v>0</v>
      </c>
      <c r="N20" s="13">
        <f>Ноябрь14!C19</f>
        <v>0</v>
      </c>
      <c r="O20" s="13">
        <f>Декабрь14!C19</f>
        <v>0</v>
      </c>
    </row>
    <row r="21" spans="2:15" ht="13.5" thickBot="1">
      <c r="B21" s="34" t="s">
        <v>25</v>
      </c>
      <c r="C21" s="35">
        <f>Декабрь13!C20</f>
        <v>0</v>
      </c>
      <c r="D21" s="35">
        <f>Январь14!C20</f>
        <v>0</v>
      </c>
      <c r="E21" s="35">
        <f>Февраль14!C20</f>
        <v>0</v>
      </c>
      <c r="F21" s="35">
        <f>Март14!C20</f>
        <v>0</v>
      </c>
      <c r="G21" s="35">
        <f>Апрель14!C20</f>
        <v>0</v>
      </c>
      <c r="H21" s="35">
        <f>Май14!C20</f>
        <v>0</v>
      </c>
      <c r="I21" s="35">
        <f>Июнь14!C20</f>
        <v>0</v>
      </c>
      <c r="J21" s="35">
        <f>Июль14!C20</f>
        <v>0</v>
      </c>
      <c r="K21" s="35">
        <f>Август14!C20</f>
        <v>0</v>
      </c>
      <c r="L21" s="35">
        <f>Сентябрь14!C20</f>
        <v>0</v>
      </c>
      <c r="M21" s="35">
        <f>Октябрь14!C20</f>
        <v>0</v>
      </c>
      <c r="N21" s="35">
        <f>Ноябрь14!C20</f>
        <v>0</v>
      </c>
      <c r="O21" s="35">
        <f>Декабрь14!C20</f>
        <v>0</v>
      </c>
    </row>
    <row r="22" spans="2:15" ht="13.5" thickBot="1">
      <c r="B22" s="33" t="s">
        <v>1</v>
      </c>
      <c r="C22" s="15">
        <f>Декабрь13!C25</f>
        <v>40000</v>
      </c>
      <c r="D22" s="15">
        <f>Январь14!C25</f>
        <v>40000</v>
      </c>
      <c r="E22" s="35">
        <f>Февраль14!C25</f>
        <v>40000</v>
      </c>
      <c r="F22" s="35">
        <f>Март14!C25</f>
        <v>40000</v>
      </c>
      <c r="G22" s="35">
        <f>Апрель14!C25</f>
        <v>40000</v>
      </c>
      <c r="H22" s="35">
        <f>Май14!C25</f>
        <v>40000</v>
      </c>
      <c r="I22" s="35">
        <f>Июнь14!C25</f>
        <v>40000</v>
      </c>
      <c r="J22" s="35">
        <f>Июль14!C25</f>
        <v>40000</v>
      </c>
      <c r="K22" s="35">
        <f>Август14!C25</f>
        <v>40000</v>
      </c>
      <c r="L22" s="35">
        <f>Сентябрь14!C25</f>
        <v>40000</v>
      </c>
      <c r="M22" s="35">
        <f>Октябрь14!C25</f>
        <v>40000</v>
      </c>
      <c r="N22" s="35">
        <f>Ноябрь14!C25</f>
        <v>40000</v>
      </c>
      <c r="O22" s="35">
        <f>Декабрь14!C25</f>
        <v>40000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3:O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2"/>
  </sheetPr>
  <dimension ref="B2:L2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11250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>
        <v>5000</v>
      </c>
      <c r="G4" s="13">
        <v>2500</v>
      </c>
      <c r="H4" s="13">
        <f>F4-G4</f>
        <v>2500</v>
      </c>
      <c r="J4" s="44" t="s">
        <v>38</v>
      </c>
      <c r="K4" s="45"/>
      <c r="L4" s="13">
        <v>5000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>
        <v>2200</v>
      </c>
      <c r="G5" s="13">
        <v>1050</v>
      </c>
      <c r="H5" s="13">
        <f aca="true" t="shared" si="1" ref="H5:H24">F5-G5</f>
        <v>1150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>
        <v>900</v>
      </c>
      <c r="G6" s="13"/>
      <c r="H6" s="13">
        <f t="shared" si="1"/>
        <v>900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>
        <v>900</v>
      </c>
      <c r="G7" s="13"/>
      <c r="H7" s="13">
        <f t="shared" si="1"/>
        <v>900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>
        <v>900</v>
      </c>
      <c r="G8" s="13"/>
      <c r="H8" s="13">
        <f t="shared" si="1"/>
        <v>900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26250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26250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>
        <v>700</v>
      </c>
      <c r="G11" s="13"/>
      <c r="H11" s="13">
        <f t="shared" si="1"/>
        <v>700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>
        <v>1500</v>
      </c>
      <c r="G12" s="13"/>
      <c r="H12" s="13">
        <f t="shared" si="1"/>
        <v>1500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>
        <v>1000</v>
      </c>
      <c r="G13" s="13">
        <v>200</v>
      </c>
      <c r="H13" s="13">
        <f t="shared" si="1"/>
        <v>800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>
        <v>3300</v>
      </c>
      <c r="G14" s="13"/>
      <c r="H14" s="13">
        <f t="shared" si="1"/>
        <v>3300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>
        <v>3600</v>
      </c>
      <c r="G15" s="13"/>
      <c r="H15" s="13">
        <f t="shared" si="1"/>
        <v>3600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>
        <v>20000</v>
      </c>
      <c r="F25" s="15">
        <f>SUM(F4:F24)</f>
        <v>20000</v>
      </c>
      <c r="G25" s="15">
        <f>SUM(G4:G24)</f>
        <v>3750</v>
      </c>
      <c r="H25" s="30">
        <f>SUM(H4:H24)</f>
        <v>16250</v>
      </c>
    </row>
  </sheetData>
  <sheetProtection/>
  <mergeCells count="12">
    <mergeCell ref="J4:K4"/>
    <mergeCell ref="J5:K5"/>
    <mergeCell ref="E2:H2"/>
    <mergeCell ref="B2:D2"/>
    <mergeCell ref="J2:L2"/>
    <mergeCell ref="J3:K3"/>
    <mergeCell ref="J6:K6"/>
    <mergeCell ref="J7:K7"/>
    <mergeCell ref="J10:K10"/>
    <mergeCell ref="J11:K11"/>
    <mergeCell ref="J8:K8"/>
    <mergeCell ref="J9:K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B2:L25"/>
  <sheetViews>
    <sheetView zoomScalePageLayoutView="0" workbookViewId="0" topLeftCell="A1">
      <selection activeCell="G3" sqref="G3"/>
    </sheetView>
  </sheetViews>
  <sheetFormatPr defaultColWidth="9.00390625" defaultRowHeight="12.75"/>
  <cols>
    <col min="2" max="2" width="27.375" style="0" customWidth="1"/>
    <col min="5" max="5" width="12.125" style="0" customWidth="1"/>
    <col min="8" max="8" width="10.25390625" style="0" bestFit="1" customWidth="1"/>
    <col min="9" max="9" width="11.125" style="0" bestFit="1" customWidth="1"/>
  </cols>
  <sheetData>
    <row r="1" ht="13.5" thickBot="1"/>
    <row r="2" spans="2:12" ht="13.5" thickBot="1">
      <c r="B2" s="40" t="s">
        <v>30</v>
      </c>
      <c r="C2" s="41"/>
      <c r="D2" s="42"/>
      <c r="E2" s="38" t="s">
        <v>31</v>
      </c>
      <c r="F2" s="39"/>
      <c r="G2" s="39"/>
      <c r="H2" s="43"/>
      <c r="J2" s="38" t="s">
        <v>37</v>
      </c>
      <c r="K2" s="39"/>
      <c r="L2" s="43"/>
    </row>
    <row r="3" spans="2:12" ht="13.5" thickBot="1">
      <c r="B3" s="25" t="str">
        <f>Основная!F7</f>
        <v>Статьи</v>
      </c>
      <c r="C3" s="15" t="str">
        <f>Основная!G7</f>
        <v>Рубли</v>
      </c>
      <c r="D3" s="15" t="str">
        <f>Основная!H7</f>
        <v>Проценты</v>
      </c>
      <c r="E3" s="15" t="s">
        <v>32</v>
      </c>
      <c r="F3" s="15" t="s">
        <v>33</v>
      </c>
      <c r="G3" s="15" t="s">
        <v>34</v>
      </c>
      <c r="H3" s="29" t="s">
        <v>42</v>
      </c>
      <c r="J3" s="44" t="s">
        <v>43</v>
      </c>
      <c r="K3" s="45"/>
      <c r="L3" s="12">
        <f>H25-L4</f>
        <v>0</v>
      </c>
    </row>
    <row r="4" spans="2:12" ht="12.75">
      <c r="B4" s="14" t="str">
        <f>Основная!F8</f>
        <v>Питание</v>
      </c>
      <c r="C4" s="13">
        <v>10000</v>
      </c>
      <c r="D4" s="23">
        <f>C4*100/$C$25</f>
        <v>25</v>
      </c>
      <c r="E4" s="23"/>
      <c r="F4" s="13"/>
      <c r="G4" s="13"/>
      <c r="H4" s="13">
        <f>F4-G4</f>
        <v>0</v>
      </c>
      <c r="J4" s="44" t="s">
        <v>38</v>
      </c>
      <c r="K4" s="45"/>
      <c r="L4" s="13">
        <v>0</v>
      </c>
    </row>
    <row r="5" spans="2:12" ht="12.75">
      <c r="B5" s="14" t="str">
        <f>Основная!F9</f>
        <v>Транспорт</v>
      </c>
      <c r="C5" s="13">
        <v>4200</v>
      </c>
      <c r="D5" s="23">
        <f aca="true" t="shared" si="0" ref="D5:D20">C5*100/$C$25</f>
        <v>10.5</v>
      </c>
      <c r="E5" s="23"/>
      <c r="F5" s="13"/>
      <c r="G5" s="13"/>
      <c r="H5" s="13">
        <f aca="true" t="shared" si="1" ref="H5:H24">F5-G5</f>
        <v>0</v>
      </c>
      <c r="J5" s="44" t="s">
        <v>16</v>
      </c>
      <c r="K5" s="45"/>
      <c r="L5" s="13">
        <v>10000</v>
      </c>
    </row>
    <row r="6" spans="2:12" ht="12.75">
      <c r="B6" s="14" t="str">
        <f>Основная!F10</f>
        <v>Личные-Муж</v>
      </c>
      <c r="C6" s="13">
        <v>1800</v>
      </c>
      <c r="D6" s="23">
        <f t="shared" si="0"/>
        <v>4.5</v>
      </c>
      <c r="E6" s="23"/>
      <c r="F6" s="13"/>
      <c r="G6" s="13"/>
      <c r="H6" s="13">
        <f t="shared" si="1"/>
        <v>0</v>
      </c>
      <c r="J6" s="44" t="s">
        <v>39</v>
      </c>
      <c r="K6" s="45"/>
      <c r="L6" s="13"/>
    </row>
    <row r="7" spans="2:12" ht="12.75">
      <c r="B7" s="14" t="str">
        <f>Основная!F11</f>
        <v>Личные-Жена</v>
      </c>
      <c r="C7" s="13">
        <v>1800</v>
      </c>
      <c r="D7" s="23">
        <f t="shared" si="0"/>
        <v>4.5</v>
      </c>
      <c r="E7" s="23"/>
      <c r="F7" s="13"/>
      <c r="G7" s="13"/>
      <c r="H7" s="13">
        <f t="shared" si="1"/>
        <v>0</v>
      </c>
      <c r="J7" s="44" t="s">
        <v>39</v>
      </c>
      <c r="K7" s="45"/>
      <c r="L7" s="13"/>
    </row>
    <row r="8" spans="2:12" ht="13.5" thickBot="1">
      <c r="B8" s="14" t="str">
        <f>Основная!F12</f>
        <v>Личные-Дети</v>
      </c>
      <c r="C8" s="13">
        <v>1800</v>
      </c>
      <c r="D8" s="23">
        <f t="shared" si="0"/>
        <v>4.5</v>
      </c>
      <c r="E8" s="23"/>
      <c r="F8" s="13"/>
      <c r="G8" s="13"/>
      <c r="H8" s="13">
        <f t="shared" si="1"/>
        <v>0</v>
      </c>
      <c r="J8" s="44" t="s">
        <v>39</v>
      </c>
      <c r="K8" s="45"/>
      <c r="L8" s="13"/>
    </row>
    <row r="9" spans="2:12" ht="13.5" thickBot="1">
      <c r="B9" s="14">
        <f>Основная!F13</f>
      </c>
      <c r="C9" s="13"/>
      <c r="D9" s="23">
        <f t="shared" si="0"/>
        <v>0</v>
      </c>
      <c r="E9" s="23"/>
      <c r="F9" s="13"/>
      <c r="G9" s="13"/>
      <c r="H9" s="13">
        <f t="shared" si="1"/>
        <v>0</v>
      </c>
      <c r="J9" s="46" t="s">
        <v>41</v>
      </c>
      <c r="K9" s="48"/>
      <c r="L9" s="15">
        <v>10000</v>
      </c>
    </row>
    <row r="10" spans="2:12" ht="13.5" thickBot="1">
      <c r="B10" s="14">
        <f>Основная!F14</f>
      </c>
      <c r="C10" s="13"/>
      <c r="D10" s="23">
        <f t="shared" si="0"/>
        <v>0</v>
      </c>
      <c r="E10" s="23"/>
      <c r="F10" s="13"/>
      <c r="G10" s="13"/>
      <c r="H10" s="13">
        <f t="shared" si="1"/>
        <v>0</v>
      </c>
      <c r="J10" s="46" t="s">
        <v>40</v>
      </c>
      <c r="K10" s="47"/>
      <c r="L10" s="15">
        <f>L3+L4+L5+L6+L7+L8</f>
        <v>10000</v>
      </c>
    </row>
    <row r="11" spans="2:12" ht="13.5" thickBot="1">
      <c r="B11" s="14" t="str">
        <f>Основная!F15</f>
        <v>Бытовые</v>
      </c>
      <c r="C11" s="13">
        <v>1700</v>
      </c>
      <c r="D11" s="23">
        <f t="shared" si="0"/>
        <v>4.25</v>
      </c>
      <c r="E11" s="23"/>
      <c r="F11" s="13"/>
      <c r="G11" s="13"/>
      <c r="H11" s="13">
        <f t="shared" si="1"/>
        <v>0</v>
      </c>
      <c r="J11" s="46" t="str">
        <f>IF(L11&gt;0,"Излишек",IF(L11&lt;0,"Нехватка",IF(L11=0,"Все сходится")))</f>
        <v>Все сходится</v>
      </c>
      <c r="K11" s="47"/>
      <c r="L11" s="15">
        <f>L9-L10</f>
        <v>0</v>
      </c>
    </row>
    <row r="12" spans="2:8" ht="12.75">
      <c r="B12" s="14" t="str">
        <f>Основная!F16</f>
        <v>Коммунальные</v>
      </c>
      <c r="C12" s="13">
        <v>3500</v>
      </c>
      <c r="D12" s="23">
        <f t="shared" si="0"/>
        <v>8.75</v>
      </c>
      <c r="E12" s="23"/>
      <c r="F12" s="13"/>
      <c r="G12" s="13"/>
      <c r="H12" s="13">
        <f t="shared" si="1"/>
        <v>0</v>
      </c>
    </row>
    <row r="13" spans="2:8" ht="12.75">
      <c r="B13" s="14" t="str">
        <f>Основная!F17</f>
        <v>Связь</v>
      </c>
      <c r="C13" s="13">
        <v>2500</v>
      </c>
      <c r="D13" s="23">
        <f t="shared" si="0"/>
        <v>6.25</v>
      </c>
      <c r="E13" s="23"/>
      <c r="F13" s="13"/>
      <c r="G13" s="13"/>
      <c r="H13" s="13">
        <f t="shared" si="1"/>
        <v>0</v>
      </c>
    </row>
    <row r="14" spans="2:8" ht="12.75">
      <c r="B14" s="14" t="str">
        <f>Основная!F18</f>
        <v>Резерв</v>
      </c>
      <c r="C14" s="13">
        <v>3700</v>
      </c>
      <c r="D14" s="23">
        <f t="shared" si="0"/>
        <v>9.25</v>
      </c>
      <c r="E14" s="23"/>
      <c r="F14" s="13"/>
      <c r="G14" s="13"/>
      <c r="H14" s="13">
        <f t="shared" si="1"/>
        <v>0</v>
      </c>
    </row>
    <row r="15" spans="2:8" ht="12.75">
      <c r="B15" s="14" t="str">
        <f>Основная!F19</f>
        <v>Накопления</v>
      </c>
      <c r="C15" s="13">
        <v>9000</v>
      </c>
      <c r="D15" s="23">
        <f t="shared" si="0"/>
        <v>22.5</v>
      </c>
      <c r="E15" s="23"/>
      <c r="F15" s="13"/>
      <c r="G15" s="13"/>
      <c r="H15" s="13">
        <f t="shared" si="1"/>
        <v>0</v>
      </c>
    </row>
    <row r="16" spans="2:8" ht="12.75">
      <c r="B16" s="14" t="str">
        <f>Основная!F20</f>
        <v>*  *  *  *  *  *  *  *  *  *  *  *  *  *  *</v>
      </c>
      <c r="C16" s="24"/>
      <c r="D16" s="23">
        <f t="shared" si="0"/>
        <v>0</v>
      </c>
      <c r="E16" s="23"/>
      <c r="F16" s="13"/>
      <c r="G16" s="13"/>
      <c r="H16" s="13">
        <f t="shared" si="1"/>
        <v>0</v>
      </c>
    </row>
    <row r="17" spans="2:8" ht="12.75">
      <c r="B17" s="14" t="str">
        <f>Основная!F21</f>
        <v>*  *  *  *  *  *  *  *  *  *  *  *  *  *  *</v>
      </c>
      <c r="C17" s="24"/>
      <c r="D17" s="23">
        <f t="shared" si="0"/>
        <v>0</v>
      </c>
      <c r="E17" s="23"/>
      <c r="F17" s="13"/>
      <c r="G17" s="13"/>
      <c r="H17" s="13">
        <f t="shared" si="1"/>
        <v>0</v>
      </c>
    </row>
    <row r="18" spans="2:8" ht="12.75">
      <c r="B18" s="14" t="str">
        <f>Основная!F22</f>
        <v>*  *  *  *  *  *  *  *  *  *  *  *  *  *  *</v>
      </c>
      <c r="C18" s="24"/>
      <c r="D18" s="23">
        <f t="shared" si="0"/>
        <v>0</v>
      </c>
      <c r="E18" s="23"/>
      <c r="F18" s="13"/>
      <c r="G18" s="13"/>
      <c r="H18" s="13">
        <f t="shared" si="1"/>
        <v>0</v>
      </c>
    </row>
    <row r="19" spans="2:8" ht="12.75">
      <c r="B19" s="14" t="str">
        <f>Основная!F23</f>
        <v>*  *  *  *  *  *  *  *  *  *  *  *  *  *  *</v>
      </c>
      <c r="C19" s="24"/>
      <c r="D19" s="23">
        <f t="shared" si="0"/>
        <v>0</v>
      </c>
      <c r="E19" s="23"/>
      <c r="F19" s="13"/>
      <c r="G19" s="13"/>
      <c r="H19" s="13">
        <f t="shared" si="1"/>
        <v>0</v>
      </c>
    </row>
    <row r="20" spans="2:8" ht="12.75">
      <c r="B20" s="14" t="str">
        <f>Основная!F24</f>
        <v>*  *  *  *  *  *  *  *  *  *  *  *  *  *  *</v>
      </c>
      <c r="C20" s="24"/>
      <c r="D20" s="23">
        <f t="shared" si="0"/>
        <v>0</v>
      </c>
      <c r="E20" s="23"/>
      <c r="F20" s="13"/>
      <c r="G20" s="13"/>
      <c r="H20" s="13">
        <f t="shared" si="1"/>
        <v>0</v>
      </c>
    </row>
    <row r="21" spans="2:8" ht="12.75">
      <c r="B21" s="14"/>
      <c r="C21" s="13"/>
      <c r="D21" s="23"/>
      <c r="E21" s="23"/>
      <c r="F21" s="13"/>
      <c r="G21" s="13"/>
      <c r="H21" s="13">
        <f t="shared" si="1"/>
        <v>0</v>
      </c>
    </row>
    <row r="22" spans="2:8" ht="12.75">
      <c r="B22" s="14" t="str">
        <f>Основная!F26</f>
        <v>Разница доходы "-" расходы</v>
      </c>
      <c r="C22" s="13">
        <v>0</v>
      </c>
      <c r="D22" s="23">
        <f>Основная!H26</f>
        <v>0</v>
      </c>
      <c r="E22" s="13"/>
      <c r="F22" s="13"/>
      <c r="G22" s="13"/>
      <c r="H22" s="13">
        <f t="shared" si="1"/>
        <v>0</v>
      </c>
    </row>
    <row r="23" spans="2:8" ht="12.75">
      <c r="B23" s="5"/>
      <c r="C23" s="19"/>
      <c r="D23" s="19"/>
      <c r="E23" s="13"/>
      <c r="F23" s="13"/>
      <c r="G23" s="13"/>
      <c r="H23" s="13">
        <f t="shared" si="1"/>
        <v>0</v>
      </c>
    </row>
    <row r="24" spans="2:8" ht="13.5" thickBot="1">
      <c r="B24" s="5"/>
      <c r="C24" s="19"/>
      <c r="D24" s="19"/>
      <c r="E24" s="13"/>
      <c r="F24" s="13"/>
      <c r="G24" s="13"/>
      <c r="H24" s="13">
        <f t="shared" si="1"/>
        <v>0</v>
      </c>
    </row>
    <row r="25" spans="2:8" ht="13.5" thickBot="1">
      <c r="B25" s="11" t="str">
        <f>Основная!F29</f>
        <v>Всего расходов</v>
      </c>
      <c r="C25" s="15">
        <v>40000</v>
      </c>
      <c r="D25" s="16"/>
      <c r="E25" s="15"/>
      <c r="F25" s="15">
        <f>SUM(F4:F24)</f>
        <v>0</v>
      </c>
      <c r="G25" s="15">
        <f>SUM(G4:G24)</f>
        <v>0</v>
      </c>
      <c r="H25" s="30">
        <f>SUM(H4:H24)</f>
        <v>0</v>
      </c>
    </row>
  </sheetData>
  <sheetProtection/>
  <mergeCells count="12">
    <mergeCell ref="J6:K6"/>
    <mergeCell ref="J7:K7"/>
    <mergeCell ref="J8:K8"/>
    <mergeCell ref="J9:K9"/>
    <mergeCell ref="J10:K10"/>
    <mergeCell ref="J11:K11"/>
    <mergeCell ref="B2:D2"/>
    <mergeCell ref="E2:H2"/>
    <mergeCell ref="J2:L2"/>
    <mergeCell ref="J3:K3"/>
    <mergeCell ref="J4:K4"/>
    <mergeCell ref="J5:K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БГРЭС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HOME</cp:lastModifiedBy>
  <dcterms:created xsi:type="dcterms:W3CDTF">2008-11-07T03:14:42Z</dcterms:created>
  <dcterms:modified xsi:type="dcterms:W3CDTF">2014-12-22T21:39:53Z</dcterms:modified>
  <cp:category/>
  <cp:version/>
  <cp:contentType/>
  <cp:contentStatus/>
</cp:coreProperties>
</file>